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share/Common/0.LabMember files/2015年度卒業生/畠中/2022年度/23年1月/27/"/>
    </mc:Choice>
  </mc:AlternateContent>
  <xr:revisionPtr revIDLastSave="0" documentId="13_ncr:1_{2ED28331-2937-9448-BE1B-C574D00AF032}" xr6:coauthVersionLast="36" xr6:coauthVersionMax="36" xr10:uidLastSave="{00000000-0000-0000-0000-000000000000}"/>
  <bookViews>
    <workbookView xWindow="0" yWindow="0" windowWidth="25480" windowHeight="28800" xr2:uid="{1ADFF895-68F7-A944-A8BC-3501F7301C45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  <c r="E12" i="1"/>
  <c r="E2" i="1"/>
  <c r="E15" i="1"/>
  <c r="E20" i="1"/>
  <c r="E18" i="1"/>
  <c r="E11" i="1"/>
  <c r="E3" i="1" l="1"/>
  <c r="G2" i="1" s="1"/>
  <c r="E4" i="1"/>
  <c r="E5" i="1"/>
  <c r="E6" i="1"/>
  <c r="E8" i="1"/>
  <c r="E9" i="1"/>
  <c r="E10" i="1"/>
  <c r="E13" i="1"/>
  <c r="E14" i="1"/>
  <c r="E16" i="1"/>
  <c r="E17" i="1"/>
  <c r="E19" i="1"/>
  <c r="E21" i="1"/>
  <c r="G7" i="1" l="1"/>
  <c r="G17" i="1"/>
  <c r="F17" i="1"/>
  <c r="F7" i="1"/>
  <c r="F2" i="1"/>
  <c r="F12" i="1"/>
  <c r="G12" i="1"/>
</calcChain>
</file>

<file path=xl/sharedStrings.xml><?xml version="1.0" encoding="utf-8"?>
<sst xmlns="http://schemas.openxmlformats.org/spreadsheetml/2006/main" count="41" uniqueCount="29">
  <si>
    <t>siCont</t>
    <phoneticPr fontId="1"/>
  </si>
  <si>
    <t>DMSO</t>
    <phoneticPr fontId="1"/>
  </si>
  <si>
    <t>MG132</t>
  </si>
  <si>
    <t>MG132</t>
    <phoneticPr fontId="1"/>
  </si>
  <si>
    <t>GFP mean</t>
    <phoneticPr fontId="1"/>
  </si>
  <si>
    <t>RFP mean</t>
    <phoneticPr fontId="1"/>
  </si>
  <si>
    <t>GFP/RFP</t>
    <phoneticPr fontId="1"/>
  </si>
  <si>
    <t>Ave</t>
    <phoneticPr fontId="1"/>
  </si>
  <si>
    <t>SD</t>
    <phoneticPr fontId="1"/>
  </si>
  <si>
    <t>treatments</t>
  </si>
  <si>
    <t>pair</t>
  </si>
  <si>
    <t>Tukey HSD</t>
  </si>
  <si>
    <t>Q statistic</t>
  </si>
  <si>
    <t>p-value</t>
  </si>
  <si>
    <t>inferfence</t>
  </si>
  <si>
    <t>A vs B</t>
  </si>
  <si>
    <t>** p&lt;0.01</t>
  </si>
  <si>
    <t>A vs C</t>
  </si>
  <si>
    <t>insignificant</t>
  </si>
  <si>
    <t>A vs D</t>
  </si>
  <si>
    <t>B vs C</t>
  </si>
  <si>
    <t>B vs D</t>
  </si>
  <si>
    <t>C vs D</t>
  </si>
  <si>
    <t>*** p&lt;0.005</t>
    <phoneticPr fontId="1"/>
  </si>
  <si>
    <t>A: siCont_DMSO</t>
    <phoneticPr fontId="1"/>
  </si>
  <si>
    <t>B: siCont_MG132</t>
    <phoneticPr fontId="1"/>
  </si>
  <si>
    <t>siNrf1</t>
    <phoneticPr fontId="1"/>
  </si>
  <si>
    <t>C: siNrf1_DMSO</t>
    <phoneticPr fontId="1"/>
  </si>
  <si>
    <t>D: siNrf1_MG132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</si>
</sst>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6"/>
      <color rgb="FF000000"/>
      <name val="Verdana"/>
      <family val="2"/>
    </font>
    <font>
      <sz val="12"/>
      <color rgb="FF000000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2" borderId="0" xfId="0" applyFont="1" applyFill="1">
      <alignment vertical="center"/>
    </xf>
    <xf numFmtId="0" fontId="0" fillId="0" borderId="7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(Sheet1!$G$2,Sheet1!$G$7,Sheet1!$G$12,Sheet1!$G$17)</c:f>
                <c:numCache>
                  <c:formatCode>General</c:formatCode>
                  <c:ptCount val="4"/>
                  <c:pt idx="0">
                    <c:v>0.33782193909365282</c:v>
                  </c:pt>
                  <c:pt idx="1">
                    <c:v>0.18393739837338194</c:v>
                  </c:pt>
                  <c:pt idx="2">
                    <c:v>8.9126163442580716E-2</c:v>
                  </c:pt>
                  <c:pt idx="3">
                    <c:v>0.11168250243723254</c:v>
                  </c:pt>
                </c:numCache>
              </c:numRef>
            </c:plus>
            <c:minus>
              <c:numRef>
                <c:f>(Sheet1!$G$2,Sheet1!$G$7,Sheet1!$G$12,Sheet1!$G$17)</c:f>
                <c:numCache>
                  <c:formatCode>General</c:formatCode>
                  <c:ptCount val="4"/>
                  <c:pt idx="0">
                    <c:v>0.33782193909365282</c:v>
                  </c:pt>
                  <c:pt idx="1">
                    <c:v>0.18393739837338194</c:v>
                  </c:pt>
                  <c:pt idx="2">
                    <c:v>8.9126163442580716E-2</c:v>
                  </c:pt>
                  <c:pt idx="3">
                    <c:v>0.11168250243723254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/>
                </a:solidFill>
                <a:round/>
              </a:ln>
              <a:effectLst/>
            </c:spPr>
          </c:errBars>
          <c:cat>
            <c:multiLvlStrRef>
              <c:f>Sheet1!$J$5:$K$8</c:f>
              <c:multiLvlStrCache>
                <c:ptCount val="4"/>
                <c:lvl>
                  <c:pt idx="0">
                    <c:v>DMSO</c:v>
                  </c:pt>
                  <c:pt idx="1">
                    <c:v>MG132</c:v>
                  </c:pt>
                  <c:pt idx="2">
                    <c:v>DMSO</c:v>
                  </c:pt>
                  <c:pt idx="3">
                    <c:v>MG132</c:v>
                  </c:pt>
                </c:lvl>
                <c:lvl>
                  <c:pt idx="0">
                    <c:v>siCont</c:v>
                  </c:pt>
                  <c:pt idx="2">
                    <c:v>siNrf1</c:v>
                  </c:pt>
                </c:lvl>
              </c:multiLvlStrCache>
            </c:multiLvlStrRef>
          </c:cat>
          <c:val>
            <c:numRef>
              <c:f>(Sheet1!$F$2,Sheet1!$F$7,Sheet1!$F$12,Sheet1!$F$17)</c:f>
              <c:numCache>
                <c:formatCode>General</c:formatCode>
                <c:ptCount val="4"/>
                <c:pt idx="0">
                  <c:v>0.76229469912423387</c:v>
                </c:pt>
                <c:pt idx="1">
                  <c:v>0.27374985711357525</c:v>
                </c:pt>
                <c:pt idx="2">
                  <c:v>0.86333627038842609</c:v>
                </c:pt>
                <c:pt idx="3">
                  <c:v>0.82547834152614175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92-BC47-86C4-8F60A582C2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7"/>
        <c:axId val="32692864"/>
        <c:axId val="471693536"/>
      </c:barChart>
      <c:catAx>
        <c:axId val="326928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ja-JP"/>
          </a:p>
        </c:txPr>
        <c:crossAx val="471693536"/>
        <c:crosses val="autoZero"/>
        <c:auto val="1"/>
        <c:lblAlgn val="ctr"/>
        <c:lblOffset val="100"/>
        <c:noMultiLvlLbl val="0"/>
      </c:catAx>
      <c:valAx>
        <c:axId val="471693536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GFP/RFP ratio</a:t>
                </a:r>
                <a:endParaRPr lang="ja-JP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ja-JP"/>
          </a:p>
        </c:txPr>
        <c:crossAx val="326928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="0" i="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</xdr:row>
      <xdr:rowOff>0</xdr:rowOff>
    </xdr:from>
    <xdr:to>
      <xdr:col>12</xdr:col>
      <xdr:colOff>762000</xdr:colOff>
      <xdr:row>11</xdr:row>
      <xdr:rowOff>177800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24F0B990-6A64-3540-922E-D10C6E060B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1B9F63-03C4-1E46-B881-DBCE0AB6B152}">
  <dimension ref="A1:N21"/>
  <sheetViews>
    <sheetView tabSelected="1" workbookViewId="0"/>
  </sheetViews>
  <sheetFormatPr baseColWidth="10" defaultRowHeight="20"/>
  <cols>
    <col min="8" max="8" width="2.28515625" customWidth="1"/>
  </cols>
  <sheetData>
    <row r="1" spans="1:14" ht="21" thickBot="1">
      <c r="A1" s="7"/>
      <c r="B1" s="8"/>
      <c r="C1" s="8" t="s">
        <v>4</v>
      </c>
      <c r="D1" s="8" t="s">
        <v>5</v>
      </c>
      <c r="E1" s="8" t="s">
        <v>6</v>
      </c>
      <c r="F1" s="8" t="s">
        <v>7</v>
      </c>
      <c r="G1" s="9" t="s">
        <v>8</v>
      </c>
    </row>
    <row r="2" spans="1:14">
      <c r="A2" s="17" t="s">
        <v>0</v>
      </c>
      <c r="B2" s="20" t="s">
        <v>1</v>
      </c>
      <c r="C2" s="2">
        <v>0.995</v>
      </c>
      <c r="D2" s="2">
        <v>1.99</v>
      </c>
      <c r="E2" s="2">
        <f>C2/D2</f>
        <v>0.5</v>
      </c>
      <c r="F2" s="2">
        <f>AVERAGE(E2:E6)</f>
        <v>0.76229469912423387</v>
      </c>
      <c r="G2" s="3">
        <f>_xlfn.STDEV.S(E2:E6)</f>
        <v>0.33782193909365282</v>
      </c>
    </row>
    <row r="3" spans="1:14">
      <c r="A3" s="18"/>
      <c r="B3" s="21"/>
      <c r="C3" s="1">
        <v>0.46700000000000003</v>
      </c>
      <c r="D3" s="1">
        <v>0.34799999999999998</v>
      </c>
      <c r="E3" s="1">
        <f t="shared" ref="E3:E21" si="0">C3/D3</f>
        <v>1.3419540229885059</v>
      </c>
      <c r="F3" s="1"/>
      <c r="G3" s="4"/>
    </row>
    <row r="4" spans="1:14">
      <c r="A4" s="18"/>
      <c r="B4" s="21"/>
      <c r="C4" s="1">
        <v>0.629</v>
      </c>
      <c r="D4" s="1">
        <v>1.0169999999999999</v>
      </c>
      <c r="E4" s="1">
        <f t="shared" si="0"/>
        <v>0.61848574237954779</v>
      </c>
      <c r="F4" s="1"/>
      <c r="G4" s="4"/>
    </row>
    <row r="5" spans="1:14">
      <c r="A5" s="18"/>
      <c r="B5" s="21"/>
      <c r="C5" s="1">
        <v>2.3050000000000002</v>
      </c>
      <c r="D5" s="1">
        <v>3.9319999999999999</v>
      </c>
      <c r="E5" s="1">
        <f t="shared" si="0"/>
        <v>0.58621566632756872</v>
      </c>
      <c r="F5" s="1"/>
      <c r="G5" s="4"/>
      <c r="J5" t="s">
        <v>0</v>
      </c>
      <c r="K5" t="s">
        <v>1</v>
      </c>
    </row>
    <row r="6" spans="1:14" ht="21" thickBot="1">
      <c r="A6" s="18"/>
      <c r="B6" s="22"/>
      <c r="C6" s="5">
        <v>10.026</v>
      </c>
      <c r="D6" s="5">
        <v>13.109</v>
      </c>
      <c r="E6" s="5">
        <f t="shared" si="0"/>
        <v>0.7648180639255473</v>
      </c>
      <c r="F6" s="5"/>
      <c r="G6" s="6"/>
      <c r="K6" t="s">
        <v>3</v>
      </c>
    </row>
    <row r="7" spans="1:14">
      <c r="A7" s="18"/>
      <c r="B7" s="20" t="s">
        <v>2</v>
      </c>
      <c r="C7" s="10">
        <v>1.1299999999999999</v>
      </c>
      <c r="D7" s="10">
        <v>8.0500000000000007</v>
      </c>
      <c r="E7" s="10">
        <f>C7/D7</f>
        <v>0.14037267080745339</v>
      </c>
      <c r="F7" s="10">
        <f>AVERAGE(E7:E11)</f>
        <v>0.27374985711357525</v>
      </c>
      <c r="G7" s="11">
        <f>_xlfn.STDEV.S(E7:E11)</f>
        <v>0.18393739837338194</v>
      </c>
      <c r="J7" t="s">
        <v>26</v>
      </c>
      <c r="K7" t="s">
        <v>1</v>
      </c>
    </row>
    <row r="8" spans="1:14">
      <c r="A8" s="18"/>
      <c r="B8" s="21"/>
      <c r="C8" s="1">
        <v>2.2130000000000001</v>
      </c>
      <c r="D8" s="1">
        <v>15.864000000000001</v>
      </c>
      <c r="E8" s="1">
        <f t="shared" si="0"/>
        <v>0.13949823499747857</v>
      </c>
      <c r="F8" s="1"/>
      <c r="G8" s="4"/>
      <c r="K8" t="s">
        <v>3</v>
      </c>
    </row>
    <row r="9" spans="1:14">
      <c r="A9" s="18"/>
      <c r="B9" s="21"/>
      <c r="C9" s="1">
        <v>1.7030000000000001</v>
      </c>
      <c r="D9" s="1">
        <v>11.339</v>
      </c>
      <c r="E9" s="1">
        <f t="shared" si="0"/>
        <v>0.15018961107681453</v>
      </c>
      <c r="F9" s="1"/>
      <c r="G9" s="4"/>
    </row>
    <row r="10" spans="1:14">
      <c r="A10" s="18"/>
      <c r="B10" s="21"/>
      <c r="C10" s="1">
        <v>1.96</v>
      </c>
      <c r="D10" s="1">
        <v>4.8140000000000001</v>
      </c>
      <c r="E10" s="1">
        <f t="shared" si="0"/>
        <v>0.40714582467802241</v>
      </c>
      <c r="F10" s="1"/>
      <c r="G10" s="4"/>
    </row>
    <row r="11" spans="1:14" ht="21" thickBot="1">
      <c r="A11" s="19"/>
      <c r="B11" s="22"/>
      <c r="C11" s="12">
        <v>2.0979999999999999</v>
      </c>
      <c r="D11" s="12">
        <v>3.9470000000000001</v>
      </c>
      <c r="E11" s="12">
        <f t="shared" si="0"/>
        <v>0.53154294400810742</v>
      </c>
      <c r="F11" s="12"/>
      <c r="G11" s="13"/>
    </row>
    <row r="12" spans="1:14">
      <c r="A12" s="17" t="s">
        <v>26</v>
      </c>
      <c r="B12" s="20" t="s">
        <v>1</v>
      </c>
      <c r="C12" s="2">
        <v>1.6559999999999999</v>
      </c>
      <c r="D12" s="2">
        <v>1.7669999999999999</v>
      </c>
      <c r="E12" s="2">
        <f>C12/D12</f>
        <v>0.93718166383701185</v>
      </c>
      <c r="F12" s="2">
        <f>AVERAGE(E12:E16)</f>
        <v>0.86333627038842609</v>
      </c>
      <c r="G12" s="3">
        <f>_xlfn.STDEV.S(E12:E16)</f>
        <v>8.9126163442580716E-2</v>
      </c>
    </row>
    <row r="13" spans="1:14">
      <c r="A13" s="18"/>
      <c r="B13" s="21"/>
      <c r="C13" s="1">
        <v>1.6</v>
      </c>
      <c r="D13" s="1">
        <v>2.0510000000000002</v>
      </c>
      <c r="E13" s="1">
        <f t="shared" si="0"/>
        <v>0.78010726474890291</v>
      </c>
      <c r="F13" s="1"/>
      <c r="G13" s="4"/>
    </row>
    <row r="14" spans="1:14">
      <c r="A14" s="18"/>
      <c r="B14" s="21"/>
      <c r="C14" s="1">
        <v>1.671</v>
      </c>
      <c r="D14" s="1">
        <v>1.9450000000000001</v>
      </c>
      <c r="E14" s="1">
        <f t="shared" si="0"/>
        <v>0.85912596401028274</v>
      </c>
      <c r="F14" s="1"/>
      <c r="G14" s="4"/>
      <c r="I14" s="14" t="s">
        <v>9</v>
      </c>
      <c r="J14" s="14" t="s">
        <v>11</v>
      </c>
      <c r="K14" s="14" t="s">
        <v>11</v>
      </c>
      <c r="L14" s="14" t="s">
        <v>11</v>
      </c>
    </row>
    <row r="15" spans="1:14">
      <c r="A15" s="18"/>
      <c r="B15" s="21"/>
      <c r="C15" s="1">
        <v>1.2490000000000001</v>
      </c>
      <c r="D15" s="1">
        <v>1.6180000000000001</v>
      </c>
      <c r="E15" s="1">
        <f t="shared" si="0"/>
        <v>0.77194066749072932</v>
      </c>
      <c r="F15" s="1"/>
      <c r="G15" s="4"/>
      <c r="I15" s="14" t="s">
        <v>10</v>
      </c>
      <c r="J15" s="14" t="s">
        <v>12</v>
      </c>
      <c r="K15" s="14" t="s">
        <v>13</v>
      </c>
      <c r="L15" s="14" t="s">
        <v>14</v>
      </c>
      <c r="N15" s="15" t="s">
        <v>24</v>
      </c>
    </row>
    <row r="16" spans="1:14" ht="21" thickBot="1">
      <c r="A16" s="18"/>
      <c r="B16" s="22"/>
      <c r="C16" s="5">
        <v>2.782</v>
      </c>
      <c r="D16" s="5">
        <v>2.8730000000000002</v>
      </c>
      <c r="E16" s="5">
        <f t="shared" si="0"/>
        <v>0.96832579185520351</v>
      </c>
      <c r="F16" s="5"/>
      <c r="G16" s="6"/>
      <c r="I16" s="16" t="s">
        <v>15</v>
      </c>
      <c r="J16" s="16">
        <v>5.3246000000000002</v>
      </c>
      <c r="K16" s="16">
        <v>8.2699999999999996E-3</v>
      </c>
      <c r="L16" s="16" t="s">
        <v>16</v>
      </c>
      <c r="N16" t="s">
        <v>25</v>
      </c>
    </row>
    <row r="17" spans="1:14">
      <c r="A17" s="18"/>
      <c r="B17" s="20" t="s">
        <v>2</v>
      </c>
      <c r="C17" s="10">
        <v>5.2130000000000001</v>
      </c>
      <c r="D17" s="10">
        <v>5.3049999999999997</v>
      </c>
      <c r="E17" s="10">
        <f t="shared" si="0"/>
        <v>0.9826578699340246</v>
      </c>
      <c r="F17" s="10">
        <f>AVERAGE(E17:E21)</f>
        <v>0.82547834152614175</v>
      </c>
      <c r="G17" s="11">
        <f>_xlfn.STDEV.S(E17:E21)</f>
        <v>0.11168250243723254</v>
      </c>
      <c r="I17" s="14" t="s">
        <v>17</v>
      </c>
      <c r="J17" s="14">
        <v>1.1012</v>
      </c>
      <c r="K17" s="14">
        <v>0.85086669999999998</v>
      </c>
      <c r="L17" s="14" t="s">
        <v>18</v>
      </c>
      <c r="N17" t="s">
        <v>27</v>
      </c>
    </row>
    <row r="18" spans="1:14">
      <c r="A18" s="18"/>
      <c r="B18" s="21"/>
      <c r="C18" s="1">
        <v>2.76</v>
      </c>
      <c r="D18" s="1">
        <v>3.7280000000000002</v>
      </c>
      <c r="E18" s="1">
        <f t="shared" si="0"/>
        <v>0.74034334763948484</v>
      </c>
      <c r="F18" s="1"/>
      <c r="G18" s="4"/>
      <c r="I18" s="14" t="s">
        <v>19</v>
      </c>
      <c r="J18" s="14">
        <v>0.68859999999999999</v>
      </c>
      <c r="K18" s="14">
        <v>0.89999470000000004</v>
      </c>
      <c r="L18" s="14" t="s">
        <v>18</v>
      </c>
      <c r="N18" t="s">
        <v>28</v>
      </c>
    </row>
    <row r="19" spans="1:14">
      <c r="A19" s="18"/>
      <c r="B19" s="21"/>
      <c r="C19" s="1">
        <v>2.5459999999999998</v>
      </c>
      <c r="D19" s="1">
        <v>3.226</v>
      </c>
      <c r="E19" s="1">
        <f t="shared" si="0"/>
        <v>0.78921264724116547</v>
      </c>
      <c r="F19" s="1"/>
      <c r="G19" s="4"/>
      <c r="I19" s="14" t="s">
        <v>20</v>
      </c>
      <c r="J19" s="14">
        <v>6.4257999999999997</v>
      </c>
      <c r="K19" s="14">
        <v>1.7001E-3</v>
      </c>
      <c r="L19" s="14" t="s">
        <v>23</v>
      </c>
    </row>
    <row r="20" spans="1:14">
      <c r="A20" s="18"/>
      <c r="B20" s="21"/>
      <c r="C20" s="1">
        <v>2.9409999999999998</v>
      </c>
      <c r="D20" s="1">
        <v>4.0949999999999998</v>
      </c>
      <c r="E20" s="1">
        <f t="shared" si="0"/>
        <v>0.71819291819291819</v>
      </c>
      <c r="F20" s="1"/>
      <c r="G20" s="4"/>
      <c r="I20" s="16" t="s">
        <v>21</v>
      </c>
      <c r="J20" s="16">
        <v>6.0132000000000003</v>
      </c>
      <c r="K20" s="16">
        <v>3.0712000000000001E-3</v>
      </c>
      <c r="L20" s="16" t="s">
        <v>23</v>
      </c>
    </row>
    <row r="21" spans="1:14" ht="21" thickBot="1">
      <c r="A21" s="19"/>
      <c r="B21" s="22"/>
      <c r="C21" s="5">
        <v>0.35699999999999998</v>
      </c>
      <c r="D21" s="5">
        <v>0.39800000000000002</v>
      </c>
      <c r="E21" s="5">
        <f t="shared" si="0"/>
        <v>0.89698492462311552</v>
      </c>
      <c r="F21" s="5"/>
      <c r="G21" s="6"/>
      <c r="I21" s="14" t="s">
        <v>22</v>
      </c>
      <c r="J21" s="14">
        <v>0.41260000000000002</v>
      </c>
      <c r="K21" s="14">
        <v>0.89999470000000004</v>
      </c>
      <c r="L21" s="14" t="s">
        <v>18</v>
      </c>
    </row>
  </sheetData>
  <mergeCells count="6">
    <mergeCell ref="A2:A11"/>
    <mergeCell ref="A12:A21"/>
    <mergeCell ref="B2:B6"/>
    <mergeCell ref="B7:B11"/>
    <mergeCell ref="B12:B16"/>
    <mergeCell ref="B17:B21"/>
  </mergeCells>
  <phoneticPr fontId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Atsushi Hatanaka</dc:creator>
  <cp:lastModifiedBy>Atsushi Hatanaka</cp:lastModifiedBy>
  <dcterms:created xsi:type="dcterms:W3CDTF">2023-01-27T01:28:38Z</dcterms:created>
  <dcterms:modified xsi:type="dcterms:W3CDTF">2023-01-27T07:41:07Z</dcterms:modified>
</cp:coreProperties>
</file>