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T7/IX83-CSU/20231214-SK009-germination-ONIX_analysis/"/>
    </mc:Choice>
  </mc:AlternateContent>
  <xr:revisionPtr revIDLastSave="0" documentId="13_ncr:1_{DDEF6783-23A5-9C46-B9BB-2D83A09A02F6}" xr6:coauthVersionLast="47" xr6:coauthVersionMax="47" xr10:uidLastSave="{00000000-0000-0000-0000-000000000000}"/>
  <bookViews>
    <workbookView xWindow="36060" yWindow="7900" windowWidth="22600" windowHeight="19140" xr2:uid="{F754216F-86AE-8E48-B1D7-AFE85F4032F7}"/>
  </bookViews>
  <sheets>
    <sheet name="Data" sheetId="1" r:id="rId1"/>
    <sheet name="Summa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 i="2" l="1"/>
  <c r="H6" i="2"/>
  <c r="H4" i="2"/>
  <c r="G5" i="2"/>
  <c r="G6" i="2"/>
  <c r="G4" i="2"/>
  <c r="H37" i="1"/>
  <c r="J22" i="1"/>
  <c r="H22" i="1"/>
  <c r="J50" i="1"/>
  <c r="I50" i="1"/>
  <c r="L50" i="1"/>
  <c r="K50" i="1"/>
  <c r="H50" i="1"/>
  <c r="G50" i="1"/>
  <c r="H36" i="1"/>
  <c r="G36" i="1"/>
  <c r="L36" i="1"/>
  <c r="K36" i="1"/>
  <c r="J36" i="1"/>
  <c r="I36" i="1"/>
  <c r="J21" i="1"/>
  <c r="I21" i="1"/>
  <c r="L21" i="1"/>
  <c r="K21" i="1"/>
  <c r="H21" i="1"/>
  <c r="G21" i="1"/>
  <c r="L37" i="1" l="1"/>
  <c r="L51" i="1"/>
  <c r="J37" i="1"/>
  <c r="L22" i="1"/>
  <c r="H51" i="1"/>
  <c r="J51" i="1"/>
</calcChain>
</file>

<file path=xl/sharedStrings.xml><?xml version="1.0" encoding="utf-8"?>
<sst xmlns="http://schemas.openxmlformats.org/spreadsheetml/2006/main" count="57" uniqueCount="32">
  <si>
    <t>L968</t>
    <phoneticPr fontId="1"/>
  </si>
  <si>
    <t>SK009</t>
    <phoneticPr fontId="1"/>
  </si>
  <si>
    <t>SK012</t>
    <phoneticPr fontId="1"/>
  </si>
  <si>
    <r>
      <rPr>
        <sz val="12"/>
        <color theme="1"/>
        <rFont val="ＭＳ ゴシック"/>
        <family val="2"/>
        <charset val="128"/>
      </rPr>
      <t>発芽率の定量</t>
    </r>
    <rPh sb="0" eb="3">
      <t>ハツガ</t>
    </rPh>
    <rPh sb="4" eb="6">
      <t>テイリョウ</t>
    </rPh>
    <phoneticPr fontId="1"/>
  </si>
  <si>
    <r>
      <rPr>
        <sz val="12"/>
        <color theme="1"/>
        <rFont val="ＭＳ ゴシック"/>
        <family val="2"/>
        <charset val="128"/>
      </rPr>
      <t>ファイル名</t>
    </r>
    <phoneticPr fontId="1"/>
  </si>
  <si>
    <t>spore</t>
    <phoneticPr fontId="1"/>
  </si>
  <si>
    <t>germinated spore</t>
    <phoneticPr fontId="1"/>
  </si>
  <si>
    <t>・死んでいそうな細胞については解析から除いた。</t>
    <rPh sb="1" eb="2">
      <t>シンデイ</t>
    </rPh>
    <rPh sb="8" eb="10">
      <t>サイボウ</t>
    </rPh>
    <rPh sb="15" eb="17">
      <t>カイセキ</t>
    </rPh>
    <rPh sb="19" eb="20">
      <t>ノゾイ</t>
    </rPh>
    <phoneticPr fontId="1"/>
  </si>
  <si>
    <t>total</t>
    <phoneticPr fontId="1"/>
  </si>
  <si>
    <r>
      <t>2</t>
    </r>
    <r>
      <rPr>
        <sz val="12"/>
        <color theme="1"/>
        <rFont val="ＭＳ ゴシック"/>
        <family val="2"/>
        <charset val="128"/>
      </rPr>
      <t>回目</t>
    </r>
    <r>
      <rPr>
        <sz val="12"/>
        <color theme="1"/>
        <rFont val="Arial"/>
        <family val="2"/>
      </rPr>
      <t xml:space="preserve"> (20231214, 15 hr</t>
    </r>
    <r>
      <rPr>
        <sz val="12"/>
        <color theme="1"/>
        <rFont val="MS Gothic"/>
        <family val="2"/>
        <charset val="128"/>
      </rPr>
      <t>後に観察</t>
    </r>
    <r>
      <rPr>
        <sz val="12"/>
        <color theme="1"/>
        <rFont val="Arial"/>
        <family val="2"/>
      </rPr>
      <t>)</t>
    </r>
    <rPh sb="1" eb="3">
      <t>カイ</t>
    </rPh>
    <rPh sb="20" eb="21">
      <t>ゴニ</t>
    </rPh>
    <rPh sb="22" eb="24">
      <t>カンサテゥ</t>
    </rPh>
    <phoneticPr fontId="1"/>
  </si>
  <si>
    <t>ratio</t>
    <phoneticPr fontId="1"/>
  </si>
  <si>
    <t>1回目 (20231213, 17 hr後に観察)</t>
    <rPh sb="1" eb="3">
      <t>カイ</t>
    </rPh>
    <rPh sb="20" eb="21">
      <t>ゴニ</t>
    </rPh>
    <rPh sb="22" eb="24">
      <t>カンサテゥ</t>
    </rPh>
    <phoneticPr fontId="1"/>
  </si>
  <si>
    <r>
      <rPr>
        <sz val="12"/>
        <color theme="1"/>
        <rFont val="MS Gothic"/>
        <family val="2"/>
        <charset val="128"/>
      </rPr>
      <t>・</t>
    </r>
    <r>
      <rPr>
        <sz val="12"/>
        <color theme="1"/>
        <rFont val="Arial"/>
        <family val="2"/>
      </rPr>
      <t>ONIX(T plate)</t>
    </r>
    <r>
      <rPr>
        <sz val="12"/>
        <color theme="1"/>
        <rFont val="MS Gothic"/>
        <family val="2"/>
        <charset val="128"/>
      </rPr>
      <t>に胞子をロードして、</t>
    </r>
    <r>
      <rPr>
        <sz val="12"/>
        <color theme="1"/>
        <rFont val="Arial"/>
        <family val="2"/>
      </rPr>
      <t>YEA-glucose</t>
    </r>
    <r>
      <rPr>
        <sz val="12"/>
        <color theme="1"/>
        <rFont val="MS Gothic"/>
        <family val="2"/>
        <charset val="128"/>
      </rPr>
      <t>培地</t>
    </r>
    <r>
      <rPr>
        <sz val="12"/>
        <color theme="1"/>
        <rFont val="Arial"/>
        <family val="2"/>
      </rPr>
      <t xml:space="preserve"> (0 time) </t>
    </r>
    <r>
      <rPr>
        <sz val="12"/>
        <color theme="1"/>
        <rFont val="MS Gothic"/>
        <family val="2"/>
        <charset val="128"/>
      </rPr>
      <t>から</t>
    </r>
    <r>
      <rPr>
        <sz val="12"/>
        <color theme="1"/>
        <rFont val="Arial"/>
        <family val="2"/>
      </rPr>
      <t>YEA 2% glucose</t>
    </r>
    <r>
      <rPr>
        <sz val="12"/>
        <color theme="1"/>
        <rFont val="MS Gothic"/>
        <family val="2"/>
        <charset val="128"/>
      </rPr>
      <t>に切り替えて、</t>
    </r>
    <r>
      <rPr>
        <sz val="12"/>
        <color theme="1"/>
        <rFont val="Arial"/>
        <family val="2"/>
      </rPr>
      <t>15</t>
    </r>
    <r>
      <rPr>
        <sz val="12"/>
        <color theme="1"/>
        <rFont val="MS Gothic"/>
        <family val="2"/>
        <charset val="128"/>
      </rPr>
      <t>時間程度培養し、発芽した細胞の数を定量</t>
    </r>
    <r>
      <rPr>
        <sz val="12"/>
        <color theme="1"/>
        <rFont val="Arial"/>
        <family val="2"/>
      </rPr>
      <t xml:space="preserve"> (15 hr)</t>
    </r>
    <r>
      <rPr>
        <sz val="12"/>
        <color theme="1"/>
        <rFont val="MS Gothic"/>
        <family val="2"/>
        <charset val="128"/>
      </rPr>
      <t>。</t>
    </r>
    <r>
      <rPr>
        <sz val="12"/>
        <color theme="1"/>
        <rFont val="Arial"/>
        <family val="2"/>
      </rPr>
      <t>15–19</t>
    </r>
    <r>
      <rPr>
        <sz val="12"/>
        <color theme="1"/>
        <rFont val="MS Gothic"/>
        <family val="2"/>
        <charset val="128"/>
      </rPr>
      <t>時間後に観察した。</t>
    </r>
    <rPh sb="15" eb="17">
      <t>ホウセィ</t>
    </rPh>
    <rPh sb="35" eb="37">
      <t>バイティ</t>
    </rPh>
    <rPh sb="64" eb="65">
      <t>キリ</t>
    </rPh>
    <rPh sb="72" eb="76">
      <t>ジカn</t>
    </rPh>
    <rPh sb="76" eb="78">
      <t>バイヨウ</t>
    </rPh>
    <rPh sb="80" eb="82">
      <t>ハツガ</t>
    </rPh>
    <rPh sb="87" eb="88">
      <t>カズ</t>
    </rPh>
    <rPh sb="89" eb="91">
      <t>テイリョウ</t>
    </rPh>
    <rPh sb="105" eb="108">
      <t>ジカn</t>
    </rPh>
    <rPh sb="109" eb="111">
      <t>カンサツス</t>
    </rPh>
    <phoneticPr fontId="1"/>
  </si>
  <si>
    <r>
      <t>1</t>
    </r>
    <r>
      <rPr>
        <sz val="12"/>
        <color theme="1"/>
        <rFont val="MS Gothic"/>
        <family val="2"/>
        <charset val="128"/>
      </rPr>
      <t>回目</t>
    </r>
    <r>
      <rPr>
        <sz val="12"/>
        <color theme="1"/>
        <rFont val="Arial"/>
        <family val="2"/>
      </rPr>
      <t xml:space="preserve"> (20231204, 15hr30min</t>
    </r>
    <r>
      <rPr>
        <sz val="12"/>
        <color theme="1"/>
        <rFont val="MS Gothic"/>
        <family val="2"/>
        <charset val="128"/>
      </rPr>
      <t>後に観察</t>
    </r>
    <r>
      <rPr>
        <sz val="12"/>
        <color theme="1"/>
        <rFont val="Arial"/>
        <family val="2"/>
      </rPr>
      <t>)</t>
    </r>
    <rPh sb="1" eb="3">
      <t>カイ</t>
    </rPh>
    <rPh sb="20" eb="21">
      <t>ゴニ</t>
    </rPh>
    <rPh sb="22" eb="24">
      <t>カンサテゥ</t>
    </rPh>
    <phoneticPr fontId="1"/>
  </si>
  <si>
    <r>
      <rPr>
        <sz val="12"/>
        <color theme="1"/>
        <rFont val="MS Gothic"/>
        <family val="2"/>
        <charset val="128"/>
      </rPr>
      <t>・</t>
    </r>
    <r>
      <rPr>
        <sz val="12"/>
        <color theme="1"/>
        <rFont val="Arial"/>
        <family val="2"/>
      </rPr>
      <t>L968</t>
    </r>
    <r>
      <rPr>
        <sz val="12"/>
        <color theme="1"/>
        <rFont val="MS Gothic"/>
        <family val="2"/>
        <charset val="128"/>
      </rPr>
      <t>については</t>
    </r>
    <r>
      <rPr>
        <sz val="12"/>
        <color theme="1"/>
        <rFont val="Arial"/>
        <family val="2"/>
      </rPr>
      <t>、vegetative cycleに入ってしまい、0 timeよりも細胞数が増えてしまっている。15時間目以降も残っている胞子を発芽していない細胞とカウントした。</t>
    </r>
    <rPh sb="44" eb="47">
      <t>サイボウ</t>
    </rPh>
    <rPh sb="48" eb="49">
      <t>フエテ</t>
    </rPh>
    <rPh sb="59" eb="61">
      <t>ハツガ</t>
    </rPh>
    <rPh sb="85" eb="86">
      <t>メノ</t>
    </rPh>
    <rPh sb="87" eb="90">
      <t>ホウ</t>
    </rPh>
    <phoneticPr fontId="1"/>
  </si>
  <si>
    <t>・L968の発芽した細胞数は、0time目の胞子数から15時間目以降も残っている胞子数を引いた数とした。</t>
    <rPh sb="6" eb="8">
      <t>ハツガ</t>
    </rPh>
    <rPh sb="10" eb="13">
      <t>サイボウ</t>
    </rPh>
    <rPh sb="20" eb="21">
      <t>メノ</t>
    </rPh>
    <rPh sb="22" eb="25">
      <t>ホウセィ</t>
    </rPh>
    <rPh sb="29" eb="32">
      <t>ジカn</t>
    </rPh>
    <rPh sb="32" eb="34">
      <t>イコウ</t>
    </rPh>
    <rPh sb="35" eb="36">
      <t>ノコッテ</t>
    </rPh>
    <rPh sb="40" eb="43">
      <t>ホウシス</t>
    </rPh>
    <rPh sb="44" eb="45">
      <t>ヒイ</t>
    </rPh>
    <rPh sb="47" eb="48">
      <t>カズトセィ</t>
    </rPh>
    <phoneticPr fontId="1"/>
  </si>
  <si>
    <r>
      <t>3</t>
    </r>
    <r>
      <rPr>
        <sz val="12"/>
        <color theme="1"/>
        <rFont val="ＭＳ ゴシック"/>
        <family val="2"/>
        <charset val="128"/>
      </rPr>
      <t>回目</t>
    </r>
    <r>
      <rPr>
        <sz val="12"/>
        <color theme="1"/>
        <rFont val="Arial"/>
        <family val="2"/>
      </rPr>
      <t xml:space="preserve"> (20231215,16hr後に観察)</t>
    </r>
    <rPh sb="1" eb="3">
      <t>カイ</t>
    </rPh>
    <rPh sb="18" eb="19">
      <t>ゴニ</t>
    </rPh>
    <rPh sb="20" eb="22">
      <t>カンサテゥ</t>
    </rPh>
    <phoneticPr fontId="1"/>
  </si>
  <si>
    <t>* SK009の3回目(20231215)では、コンタミしたbudding yeastらしきものが観察されるwellもあったが、それらは解析から外した。</t>
    <rPh sb="9" eb="11">
      <t>カイ</t>
    </rPh>
    <rPh sb="49" eb="51">
      <t>カンサテゥ</t>
    </rPh>
    <rPh sb="68" eb="70">
      <t>カイセキ</t>
    </rPh>
    <rPh sb="72" eb="73">
      <t>ハズセィ</t>
    </rPh>
    <phoneticPr fontId="1"/>
  </si>
  <si>
    <t>* 発芽率は1, 2回目と大きく変化しなかったため、コンタミ菌の多少の混入は、発芽率には大きくは影響していないと判断した。</t>
    <rPh sb="2" eb="5">
      <t>ハツガ</t>
    </rPh>
    <rPh sb="10" eb="12">
      <t>カイ</t>
    </rPh>
    <rPh sb="13" eb="14">
      <t>オオキク</t>
    </rPh>
    <rPh sb="16" eb="18">
      <t>ヘンカス</t>
    </rPh>
    <rPh sb="32" eb="34">
      <t>タショウ</t>
    </rPh>
    <rPh sb="35" eb="37">
      <t>コンニュウ</t>
    </rPh>
    <rPh sb="39" eb="42">
      <t>ハツガ</t>
    </rPh>
    <rPh sb="44" eb="45">
      <t>オオキク</t>
    </rPh>
    <rPh sb="48" eb="50">
      <t>エイキョウ</t>
    </rPh>
    <rPh sb="56" eb="58">
      <t>ハンダn</t>
    </rPh>
    <phoneticPr fontId="1"/>
  </si>
  <si>
    <r>
      <t>1</t>
    </r>
    <r>
      <rPr>
        <sz val="12"/>
        <color theme="1"/>
        <rFont val="MS Gothic"/>
        <family val="2"/>
        <charset val="128"/>
      </rPr>
      <t>回目</t>
    </r>
    <r>
      <rPr>
        <sz val="12"/>
        <color theme="1"/>
        <rFont val="Arial"/>
        <family val="2"/>
      </rPr>
      <t xml:space="preserve"> (20231211, 15hr30min</t>
    </r>
    <r>
      <rPr>
        <sz val="12"/>
        <color theme="1"/>
        <rFont val="MS Gothic"/>
        <family val="2"/>
        <charset val="128"/>
      </rPr>
      <t>後に観察</t>
    </r>
    <r>
      <rPr>
        <sz val="12"/>
        <color theme="1"/>
        <rFont val="Arial"/>
        <family val="2"/>
      </rPr>
      <t>)</t>
    </r>
    <rPh sb="1" eb="3">
      <t>カイ</t>
    </rPh>
    <rPh sb="24" eb="25">
      <t>ゴニ</t>
    </rPh>
    <rPh sb="26" eb="28">
      <t>カンサテゥ</t>
    </rPh>
    <phoneticPr fontId="1"/>
  </si>
  <si>
    <t>WT</t>
    <phoneticPr fontId="1"/>
  </si>
  <si>
    <t>pka1Δ</t>
    <phoneticPr fontId="1"/>
  </si>
  <si>
    <t>cyr1Δ</t>
    <phoneticPr fontId="1"/>
  </si>
  <si>
    <t>Germination frequency (%)</t>
    <phoneticPr fontId="1"/>
  </si>
  <si>
    <t>Average</t>
    <phoneticPr fontId="1"/>
  </si>
  <si>
    <t>SD</t>
    <phoneticPr fontId="1"/>
  </si>
  <si>
    <r>
      <t>2</t>
    </r>
    <r>
      <rPr>
        <sz val="12"/>
        <color theme="1"/>
        <rFont val="ＭＳ ゴシック"/>
        <family val="2"/>
        <charset val="128"/>
      </rPr>
      <t>回目</t>
    </r>
    <r>
      <rPr>
        <sz val="12"/>
        <color theme="1"/>
        <rFont val="Arial"/>
        <family val="2"/>
      </rPr>
      <t xml:space="preserve"> (20231209, 19hr</t>
    </r>
    <r>
      <rPr>
        <sz val="12"/>
        <color theme="1"/>
        <rFont val="MS Gothic"/>
        <family val="2"/>
        <charset val="128"/>
      </rPr>
      <t>後に観察</t>
    </r>
    <r>
      <rPr>
        <sz val="12"/>
        <color theme="1"/>
        <rFont val="Arial"/>
        <family val="2"/>
      </rPr>
      <t>)</t>
    </r>
    <rPh sb="1" eb="3">
      <t>カイ</t>
    </rPh>
    <phoneticPr fontId="1"/>
  </si>
  <si>
    <r>
      <t>3</t>
    </r>
    <r>
      <rPr>
        <sz val="12"/>
        <color theme="1"/>
        <rFont val="ＭＳ ゴシック"/>
        <family val="2"/>
        <charset val="128"/>
      </rPr>
      <t>回目</t>
    </r>
    <r>
      <rPr>
        <sz val="12"/>
        <color theme="1"/>
        <rFont val="Arial"/>
        <family val="2"/>
      </rPr>
      <t xml:space="preserve"> (20231218, 16hr後に観察)</t>
    </r>
    <rPh sb="1" eb="3">
      <t>カイ</t>
    </rPh>
    <phoneticPr fontId="1"/>
  </si>
  <si>
    <r>
      <t>2</t>
    </r>
    <r>
      <rPr>
        <sz val="12"/>
        <color theme="1"/>
        <rFont val="ＭＳ ゴシック"/>
        <family val="2"/>
        <charset val="128"/>
      </rPr>
      <t>回目</t>
    </r>
    <r>
      <rPr>
        <sz val="12"/>
        <color theme="1"/>
        <rFont val="Arial"/>
        <family val="2"/>
      </rPr>
      <t xml:space="preserve"> (20231217, 17hr</t>
    </r>
    <r>
      <rPr>
        <sz val="12"/>
        <color theme="1"/>
        <rFont val="MS Gothic"/>
        <family val="2"/>
        <charset val="128"/>
      </rPr>
      <t>後に観察</t>
    </r>
    <r>
      <rPr>
        <sz val="12"/>
        <color theme="1"/>
        <rFont val="Arial"/>
        <family val="2"/>
      </rPr>
      <t>)</t>
    </r>
    <rPh sb="1" eb="3">
      <t>カイ</t>
    </rPh>
    <phoneticPr fontId="1"/>
  </si>
  <si>
    <r>
      <t>3</t>
    </r>
    <r>
      <rPr>
        <sz val="12"/>
        <color theme="1"/>
        <rFont val="ＭＳ ゴシック"/>
        <family val="2"/>
        <charset val="128"/>
      </rPr>
      <t>回目</t>
    </r>
    <r>
      <rPr>
        <sz val="12"/>
        <color theme="1"/>
        <rFont val="Arial"/>
        <family val="2"/>
      </rPr>
      <t xml:space="preserve"> (20231219, 15hr後に観察)</t>
    </r>
    <rPh sb="1" eb="3">
      <t>カイ</t>
    </rPh>
    <phoneticPr fontId="1"/>
  </si>
  <si>
    <r>
      <rPr>
        <sz val="12"/>
        <color theme="1"/>
        <rFont val="MS Gothic"/>
        <family val="2"/>
        <charset val="128"/>
      </rPr>
      <t>・</t>
    </r>
    <r>
      <rPr>
        <sz val="12"/>
        <color theme="1"/>
        <rFont val="Arial"/>
        <family val="2"/>
      </rPr>
      <t>ImageJ</t>
    </r>
    <r>
      <rPr>
        <sz val="12"/>
        <color theme="1"/>
        <rFont val="MS Gothic"/>
        <family val="2"/>
        <charset val="128"/>
      </rPr>
      <t>の</t>
    </r>
    <r>
      <rPr>
        <sz val="12"/>
        <color theme="1"/>
        <rFont val="Arial"/>
        <family val="2"/>
      </rPr>
      <t>Plugin</t>
    </r>
    <r>
      <rPr>
        <sz val="12"/>
        <color theme="1"/>
        <rFont val="MS Gothic"/>
        <family val="2"/>
        <charset val="128"/>
      </rPr>
      <t>の</t>
    </r>
    <r>
      <rPr>
        <sz val="12"/>
        <color theme="1"/>
        <rFont val="Arial"/>
        <family val="2"/>
      </rPr>
      <t>Cell counter</t>
    </r>
    <r>
      <rPr>
        <sz val="12"/>
        <color theme="1"/>
        <rFont val="MS Gothic"/>
        <family val="2"/>
        <charset val="128"/>
      </rPr>
      <t>で定量した。</t>
    </r>
    <r>
      <rPr>
        <sz val="12"/>
        <color theme="1"/>
        <rFont val="Arial"/>
        <family val="2"/>
      </rPr>
      <t>15</t>
    </r>
    <r>
      <rPr>
        <sz val="12"/>
        <color theme="1"/>
        <rFont val="MS Gothic"/>
        <family val="2"/>
        <charset val="128"/>
      </rPr>
      <t>時間目の画像に対して、</t>
    </r>
    <r>
      <rPr>
        <sz val="12"/>
        <color theme="1"/>
        <rFont val="Arial"/>
        <family val="2"/>
      </rPr>
      <t>spore</t>
    </r>
    <r>
      <rPr>
        <sz val="12"/>
        <color theme="1"/>
        <rFont val="MS Gothic"/>
        <family val="2"/>
        <charset val="128"/>
      </rPr>
      <t>か</t>
    </r>
    <r>
      <rPr>
        <sz val="12"/>
        <color theme="1"/>
        <rFont val="Arial"/>
        <family val="2"/>
      </rPr>
      <t>geminated spore</t>
    </r>
    <r>
      <rPr>
        <sz val="12"/>
        <color theme="1"/>
        <rFont val="MS Gothic"/>
        <family val="2"/>
        <charset val="128"/>
      </rPr>
      <t>のどちらかでカウント。中には、流されていなくなってしまった細胞もいたので、</t>
    </r>
    <r>
      <rPr>
        <sz val="12"/>
        <color theme="1"/>
        <rFont val="Arial"/>
        <family val="2"/>
      </rPr>
      <t>0</t>
    </r>
    <r>
      <rPr>
        <sz val="12"/>
        <color theme="1"/>
        <rFont val="MS Gothic"/>
        <family val="2"/>
        <charset val="128"/>
      </rPr>
      <t>時間目と</t>
    </r>
    <r>
      <rPr>
        <sz val="12"/>
        <color theme="1"/>
        <rFont val="Arial"/>
        <family val="2"/>
      </rPr>
      <t>15</t>
    </r>
    <r>
      <rPr>
        <sz val="12"/>
        <color theme="1"/>
        <rFont val="MS Gothic"/>
        <family val="2"/>
        <charset val="128"/>
      </rPr>
      <t>時間目のどちらでも観察できた細胞のみについて定量した。</t>
    </r>
    <rPh sb="28" eb="30">
      <t>テイリョウ</t>
    </rPh>
    <rPh sb="35" eb="38">
      <t>ジカn</t>
    </rPh>
    <rPh sb="39" eb="41">
      <t>ガゾウ</t>
    </rPh>
    <rPh sb="78" eb="79">
      <t>ナカニハ</t>
    </rPh>
    <rPh sb="82" eb="83">
      <t>ナガサレテ</t>
    </rPh>
    <rPh sb="96" eb="98">
      <t>サイボウ</t>
    </rPh>
    <rPh sb="105" eb="108">
      <t>ジカn</t>
    </rPh>
    <rPh sb="111" eb="114">
      <t>ジカn</t>
    </rPh>
    <rPh sb="120" eb="122">
      <t>カンサテゥ</t>
    </rPh>
    <rPh sb="125" eb="127">
      <t>サイボウノミ</t>
    </rPh>
    <rPh sb="133" eb="135">
      <t>テイリョウ</t>
    </rPh>
    <phoneticPr fontId="1"/>
  </si>
  <si>
    <r>
      <rPr>
        <sz val="12"/>
        <color theme="1"/>
        <rFont val="MS Gothic"/>
        <family val="2"/>
        <charset val="128"/>
      </rPr>
      <t>・</t>
    </r>
    <r>
      <rPr>
        <sz val="12"/>
        <color theme="1"/>
        <rFont val="Arial"/>
        <family val="2"/>
      </rPr>
      <t>Germ tube</t>
    </r>
    <r>
      <rPr>
        <sz val="12"/>
        <color theme="1"/>
        <rFont val="MS Gothic"/>
        <family val="2"/>
        <charset val="128"/>
      </rPr>
      <t>様の構造を作っていた細胞は発芽した細胞とした。胞子の細胞サイズにばらつきがあるため、</t>
    </r>
    <r>
      <rPr>
        <sz val="12"/>
        <color theme="1"/>
        <rFont val="Arial"/>
        <family val="2"/>
      </rPr>
      <t>swall</t>
    </r>
    <r>
      <rPr>
        <sz val="12"/>
        <color theme="1"/>
        <rFont val="MS Gothic"/>
        <family val="2"/>
        <charset val="128"/>
      </rPr>
      <t>していそうな細胞については、明らかに細胞サイズが違うと判断できたものはカウント。</t>
    </r>
    <rPh sb="10" eb="11">
      <t>ヨウノ</t>
    </rPh>
    <rPh sb="12" eb="14">
      <t>コウゾウ</t>
    </rPh>
    <rPh sb="15" eb="16">
      <t>ツクッテ</t>
    </rPh>
    <rPh sb="20" eb="22">
      <t>サイボウ</t>
    </rPh>
    <rPh sb="23" eb="25">
      <t>ハテゥ</t>
    </rPh>
    <rPh sb="27" eb="29">
      <t>サイボウ</t>
    </rPh>
    <rPh sb="33" eb="35">
      <t>ホウセィ</t>
    </rPh>
    <rPh sb="36" eb="38">
      <t>サイボウ</t>
    </rPh>
    <rPh sb="63" eb="65">
      <t>サイボウ</t>
    </rPh>
    <rPh sb="71" eb="72">
      <t>アキラ</t>
    </rPh>
    <rPh sb="75" eb="77">
      <t>サイボウ</t>
    </rPh>
    <rPh sb="81" eb="82">
      <t>チガウ</t>
    </rPh>
    <rPh sb="84" eb="86">
      <t>ハンダn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</si>
</sst>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游ゴシック"/>
      <family val="2"/>
      <charset val="128"/>
      <scheme val="minor"/>
    </font>
    <font>
      <sz val="6"/>
      <name val="游ゴシック"/>
      <family val="2"/>
      <charset val="128"/>
      <scheme val="minor"/>
    </font>
    <font>
      <sz val="12"/>
      <color theme="1"/>
      <name val="Arial"/>
      <family val="2"/>
    </font>
    <font>
      <sz val="12"/>
      <color theme="1"/>
      <name val="ＭＳ ゴシック"/>
      <family val="2"/>
      <charset val="128"/>
    </font>
    <font>
      <sz val="12"/>
      <color theme="1"/>
      <name val="MS Gothic"/>
      <family val="2"/>
      <charset val="128"/>
    </font>
    <font>
      <sz val="12"/>
      <color theme="1"/>
      <name val="Arial"/>
      <family val="2"/>
      <charset val="128"/>
    </font>
  </fonts>
  <fills count="3">
    <fill>
      <patternFill patternType="none"/>
    </fill>
    <fill>
      <patternFill patternType="gray125"/>
    </fill>
    <fill>
      <patternFill patternType="solid">
        <fgColor theme="7" tint="0.59999389629810485"/>
        <bgColor indexed="64"/>
      </patternFill>
    </fill>
  </fills>
  <borders count="1">
    <border>
      <left/>
      <right/>
      <top/>
      <bottom/>
      <diagonal/>
    </border>
  </borders>
  <cellStyleXfs count="1">
    <xf numFmtId="0" fontId="0" fillId="0" borderId="0">
      <alignment vertical="center"/>
    </xf>
  </cellStyleXfs>
  <cellXfs count="4">
    <xf numFmtId="0" fontId="0" fillId="0" borderId="0" xfId="0">
      <alignment vertical="center"/>
    </xf>
    <xf numFmtId="0" fontId="2" fillId="0" borderId="0" xfId="0" applyFont="1">
      <alignment vertical="center"/>
    </xf>
    <xf numFmtId="0" fontId="2" fillId="2" borderId="0" xfId="0" applyFont="1" applyFill="1">
      <alignment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errBars>
            <c:errBarType val="both"/>
            <c:errValType val="cust"/>
            <c:noEndCap val="0"/>
            <c:plus>
              <c:numRef>
                <c:f>Summary!$H$4:$H$6</c:f>
                <c:numCache>
                  <c:formatCode>General</c:formatCode>
                  <c:ptCount val="3"/>
                  <c:pt idx="0">
                    <c:v>0.84966998481149281</c:v>
                  </c:pt>
                  <c:pt idx="1">
                    <c:v>2.628829610438113</c:v>
                  </c:pt>
                  <c:pt idx="2">
                    <c:v>1.797281924870201</c:v>
                  </c:pt>
                </c:numCache>
              </c:numRef>
            </c:plus>
            <c:minus>
              <c:numRef>
                <c:f>Summary!$H$4:$H$6</c:f>
                <c:numCache>
                  <c:formatCode>General</c:formatCode>
                  <c:ptCount val="3"/>
                  <c:pt idx="0">
                    <c:v>0.84966998481149281</c:v>
                  </c:pt>
                  <c:pt idx="1">
                    <c:v>2.628829610438113</c:v>
                  </c:pt>
                  <c:pt idx="2">
                    <c:v>1.797281924870201</c:v>
                  </c:pt>
                </c:numCache>
              </c:numRef>
            </c:minus>
            <c:spPr>
              <a:noFill/>
              <a:ln w="9525" cap="flat" cmpd="sng" algn="ctr">
                <a:solidFill>
                  <a:schemeClr val="tx1">
                    <a:lumMod val="65000"/>
                    <a:lumOff val="35000"/>
                  </a:schemeClr>
                </a:solidFill>
                <a:round/>
              </a:ln>
              <a:effectLst/>
            </c:spPr>
          </c:errBars>
          <c:cat>
            <c:strRef>
              <c:f>Summary!$C$4:$C$6</c:f>
              <c:strCache>
                <c:ptCount val="3"/>
                <c:pt idx="0">
                  <c:v>WT</c:v>
                </c:pt>
                <c:pt idx="1">
                  <c:v>pka1Δ</c:v>
                </c:pt>
                <c:pt idx="2">
                  <c:v>cyr1Δ</c:v>
                </c:pt>
              </c:strCache>
            </c:strRef>
          </c:cat>
          <c:val>
            <c:numRef>
              <c:f>Summary!$G$4:$G$6</c:f>
              <c:numCache>
                <c:formatCode>General</c:formatCode>
                <c:ptCount val="3"/>
                <c:pt idx="0">
                  <c:v>98.558115337006654</c:v>
                </c:pt>
                <c:pt idx="1">
                  <c:v>4.175045939751822</c:v>
                </c:pt>
                <c:pt idx="2">
                  <c:v>6.5320926848043115</c:v>
                </c:pt>
              </c:numCache>
            </c:numRef>
          </c:val>
          <c:extLst>
            <c:ext xmlns:c16="http://schemas.microsoft.com/office/drawing/2014/chart" uri="{C3380CC4-5D6E-409C-BE32-E72D297353CC}">
              <c16:uniqueId val="{00000000-52A0-DE49-B71A-0ADE4F7B0EE0}"/>
            </c:ext>
          </c:extLst>
        </c:ser>
        <c:dLbls>
          <c:showLegendKey val="0"/>
          <c:showVal val="0"/>
          <c:showCatName val="0"/>
          <c:showSerName val="0"/>
          <c:showPercent val="0"/>
          <c:showBubbleSize val="0"/>
        </c:dLbls>
        <c:gapWidth val="51"/>
        <c:overlap val="-16"/>
        <c:axId val="1886086000"/>
        <c:axId val="1885780560"/>
      </c:barChart>
      <c:catAx>
        <c:axId val="1886086000"/>
        <c:scaling>
          <c:orientation val="minMax"/>
        </c:scaling>
        <c:delete val="0"/>
        <c:axPos val="b"/>
        <c:numFmt formatCode="General" sourceLinked="1"/>
        <c:majorTickMark val="in"/>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ja-JP"/>
          </a:p>
        </c:txPr>
        <c:crossAx val="1885780560"/>
        <c:crosses val="autoZero"/>
        <c:auto val="1"/>
        <c:lblAlgn val="ctr"/>
        <c:lblOffset val="100"/>
        <c:noMultiLvlLbl val="0"/>
      </c:catAx>
      <c:valAx>
        <c:axId val="1885780560"/>
        <c:scaling>
          <c:orientation val="minMax"/>
          <c:max val="100"/>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altLang="ja-JP" sz="1100">
                    <a:solidFill>
                      <a:schemeClr val="tx1"/>
                    </a:solidFill>
                    <a:latin typeface="Arial" panose="020B0604020202020204" pitchFamily="34" charset="0"/>
                    <a:cs typeface="Arial" panose="020B0604020202020204" pitchFamily="34" charset="0"/>
                  </a:rPr>
                  <a:t>Germination frequency (%)</a:t>
                </a:r>
                <a:endParaRPr lang="ja-JP" altLang="en-US" sz="1100">
                  <a:solidFill>
                    <a:schemeClr val="tx1"/>
                  </a:solidFill>
                  <a:latin typeface="Arial" panose="020B0604020202020204" pitchFamily="34" charset="0"/>
                  <a:cs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ja-JP"/>
            </a:p>
          </c:txPr>
        </c:title>
        <c:numFmt formatCode="General" sourceLinked="1"/>
        <c:majorTickMark val="in"/>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ja-JP"/>
          </a:p>
        </c:txPr>
        <c:crossAx val="18860860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749300</xdr:colOff>
      <xdr:row>9</xdr:row>
      <xdr:rowOff>101600</xdr:rowOff>
    </xdr:from>
    <xdr:to>
      <xdr:col>11</xdr:col>
      <xdr:colOff>254000</xdr:colOff>
      <xdr:row>23</xdr:row>
      <xdr:rowOff>0</xdr:rowOff>
    </xdr:to>
    <xdr:graphicFrame macro="">
      <xdr:nvGraphicFramePr>
        <xdr:cNvPr id="2" name="グラフ 1">
          <a:extLst>
            <a:ext uri="{FF2B5EF4-FFF2-40B4-BE49-F238E27FC236}">
              <a16:creationId xmlns:a16="http://schemas.microsoft.com/office/drawing/2014/main" id="{17B5C72C-1AB3-538C-3E52-6149C995DC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7A63-76F6-2A41-9406-879C75D6EF13}">
  <dimension ref="B2:N51"/>
  <sheetViews>
    <sheetView tabSelected="1" topLeftCell="B1" workbookViewId="0">
      <selection activeCell="B4" sqref="B4"/>
    </sheetView>
  </sheetViews>
  <sheetFormatPr baseColWidth="10" defaultRowHeight="16"/>
  <cols>
    <col min="1" max="1" width="10.7109375" style="1"/>
    <col min="2" max="2" width="12" style="1" bestFit="1" customWidth="1"/>
    <col min="3" max="5" width="10.7109375" style="1"/>
    <col min="6" max="6" width="10.28515625" style="1" bestFit="1" customWidth="1"/>
    <col min="7" max="9" width="16" style="1" bestFit="1" customWidth="1"/>
    <col min="10" max="10" width="15.7109375" style="1" bestFit="1" customWidth="1"/>
    <col min="11" max="12" width="16" style="1" bestFit="1" customWidth="1"/>
    <col min="13" max="16384" width="10.7109375" style="1"/>
  </cols>
  <sheetData>
    <row r="2" spans="2:14">
      <c r="B2" s="1" t="s">
        <v>3</v>
      </c>
    </row>
    <row r="3" spans="2:14">
      <c r="B3" s="3" t="s">
        <v>12</v>
      </c>
    </row>
    <row r="4" spans="2:14">
      <c r="B4" s="3" t="s">
        <v>31</v>
      </c>
    </row>
    <row r="5" spans="2:14">
      <c r="B5" s="3" t="s">
        <v>30</v>
      </c>
    </row>
    <row r="6" spans="2:14">
      <c r="B6" s="1" t="s">
        <v>7</v>
      </c>
    </row>
    <row r="7" spans="2:14">
      <c r="B7" s="3" t="s">
        <v>14</v>
      </c>
    </row>
    <row r="8" spans="2:14">
      <c r="B8" s="1" t="s">
        <v>15</v>
      </c>
    </row>
    <row r="10" spans="2:14">
      <c r="F10" s="2"/>
      <c r="G10" s="2" t="s">
        <v>1</v>
      </c>
      <c r="H10" s="2"/>
      <c r="I10" s="2"/>
      <c r="J10" s="2"/>
      <c r="K10" s="2"/>
      <c r="L10" s="2"/>
    </row>
    <row r="11" spans="2:14">
      <c r="F11" s="2" t="s">
        <v>4</v>
      </c>
      <c r="G11" s="2" t="s">
        <v>11</v>
      </c>
      <c r="H11" s="2"/>
      <c r="I11" s="2" t="s">
        <v>9</v>
      </c>
      <c r="J11" s="2"/>
      <c r="K11" s="2" t="s">
        <v>16</v>
      </c>
      <c r="L11" s="2"/>
      <c r="N11" s="1" t="s">
        <v>17</v>
      </c>
    </row>
    <row r="12" spans="2:14">
      <c r="G12" s="1" t="s">
        <v>5</v>
      </c>
      <c r="H12" s="1" t="s">
        <v>6</v>
      </c>
      <c r="I12" s="1" t="s">
        <v>5</v>
      </c>
      <c r="J12" s="1" t="s">
        <v>6</v>
      </c>
      <c r="K12" s="1" t="s">
        <v>5</v>
      </c>
      <c r="L12" s="1" t="s">
        <v>6</v>
      </c>
      <c r="N12" s="1" t="s">
        <v>18</v>
      </c>
    </row>
    <row r="13" spans="2:14">
      <c r="F13" s="1">
        <v>1</v>
      </c>
      <c r="G13" s="1">
        <v>31</v>
      </c>
      <c r="H13" s="1">
        <v>3</v>
      </c>
      <c r="I13" s="1">
        <v>22</v>
      </c>
      <c r="J13" s="1">
        <v>0</v>
      </c>
      <c r="K13" s="1">
        <v>24</v>
      </c>
      <c r="L13" s="1">
        <v>1</v>
      </c>
    </row>
    <row r="14" spans="2:14">
      <c r="F14" s="1">
        <v>2</v>
      </c>
      <c r="G14" s="1">
        <v>8</v>
      </c>
      <c r="H14" s="1">
        <v>2</v>
      </c>
      <c r="I14" s="1">
        <v>29</v>
      </c>
      <c r="J14" s="1">
        <v>0</v>
      </c>
      <c r="K14" s="1">
        <v>38</v>
      </c>
      <c r="L14" s="1">
        <v>1</v>
      </c>
    </row>
    <row r="15" spans="2:14">
      <c r="F15" s="1">
        <v>3</v>
      </c>
      <c r="G15" s="1">
        <v>10</v>
      </c>
      <c r="H15" s="1">
        <v>0</v>
      </c>
      <c r="I15" s="1">
        <v>25</v>
      </c>
      <c r="J15" s="1">
        <v>0</v>
      </c>
      <c r="K15" s="1">
        <v>54</v>
      </c>
      <c r="L15" s="1">
        <v>3</v>
      </c>
    </row>
    <row r="16" spans="2:14">
      <c r="F16" s="1">
        <v>4</v>
      </c>
      <c r="G16" s="1">
        <v>10</v>
      </c>
      <c r="H16" s="1">
        <v>0</v>
      </c>
      <c r="I16" s="1">
        <v>20</v>
      </c>
      <c r="J16" s="1">
        <v>0</v>
      </c>
      <c r="K16" s="1">
        <v>31</v>
      </c>
      <c r="L16" s="1">
        <v>0</v>
      </c>
    </row>
    <row r="17" spans="6:12">
      <c r="F17" s="1">
        <v>5</v>
      </c>
      <c r="G17" s="1">
        <v>23</v>
      </c>
      <c r="H17" s="1">
        <v>2</v>
      </c>
      <c r="I17" s="1">
        <v>28</v>
      </c>
      <c r="J17" s="1">
        <v>3</v>
      </c>
    </row>
    <row r="18" spans="6:12">
      <c r="F18" s="1">
        <v>6</v>
      </c>
      <c r="G18" s="1">
        <v>8</v>
      </c>
      <c r="H18" s="1">
        <v>0</v>
      </c>
      <c r="I18" s="1">
        <v>18</v>
      </c>
      <c r="J18" s="1">
        <v>1</v>
      </c>
    </row>
    <row r="19" spans="6:12">
      <c r="F19" s="1">
        <v>7</v>
      </c>
      <c r="G19" s="1">
        <v>8</v>
      </c>
      <c r="H19" s="1">
        <v>0</v>
      </c>
      <c r="I19" s="1">
        <v>19</v>
      </c>
      <c r="J19" s="1">
        <v>0</v>
      </c>
      <c r="K19" s="1">
        <v>32</v>
      </c>
      <c r="L19" s="1">
        <v>1</v>
      </c>
    </row>
    <row r="20" spans="6:12">
      <c r="F20" s="1">
        <v>8</v>
      </c>
      <c r="G20" s="1">
        <v>19</v>
      </c>
      <c r="H20" s="1">
        <v>2</v>
      </c>
      <c r="I20" s="1">
        <v>22</v>
      </c>
      <c r="J20" s="1">
        <v>0</v>
      </c>
    </row>
    <row r="21" spans="6:12">
      <c r="F21" s="1" t="s">
        <v>8</v>
      </c>
      <c r="G21" s="1">
        <f t="shared" ref="G21:L21" si="0">SUM(G13:G20)</f>
        <v>117</v>
      </c>
      <c r="H21" s="1">
        <f t="shared" si="0"/>
        <v>9</v>
      </c>
      <c r="I21" s="1">
        <f t="shared" si="0"/>
        <v>183</v>
      </c>
      <c r="J21" s="1">
        <f t="shared" si="0"/>
        <v>4</v>
      </c>
      <c r="K21" s="1">
        <f t="shared" si="0"/>
        <v>179</v>
      </c>
      <c r="L21" s="1">
        <f t="shared" si="0"/>
        <v>6</v>
      </c>
    </row>
    <row r="22" spans="6:12">
      <c r="F22" s="1" t="s">
        <v>10</v>
      </c>
      <c r="H22" s="1">
        <f>(H21/(G21+H21))*100</f>
        <v>7.1428571428571423</v>
      </c>
      <c r="J22" s="1">
        <f>(J21/(I21+J21))*100</f>
        <v>2.1390374331550799</v>
      </c>
      <c r="L22" s="1">
        <f>(L21/(K21+L21))*100</f>
        <v>3.2432432432432434</v>
      </c>
    </row>
    <row r="25" spans="6:12">
      <c r="F25" s="2"/>
      <c r="G25" s="2" t="s">
        <v>2</v>
      </c>
      <c r="H25" s="2"/>
      <c r="I25" s="2"/>
      <c r="J25" s="2"/>
      <c r="K25" s="2"/>
      <c r="L25" s="2"/>
    </row>
    <row r="26" spans="6:12">
      <c r="F26" s="2" t="s">
        <v>4</v>
      </c>
      <c r="G26" s="2" t="s">
        <v>19</v>
      </c>
      <c r="H26" s="2"/>
      <c r="I26" s="2" t="s">
        <v>28</v>
      </c>
      <c r="J26" s="2"/>
      <c r="K26" s="2" t="s">
        <v>29</v>
      </c>
      <c r="L26" s="2"/>
    </row>
    <row r="27" spans="6:12">
      <c r="G27" s="1" t="s">
        <v>5</v>
      </c>
      <c r="H27" s="1" t="s">
        <v>6</v>
      </c>
      <c r="I27" s="1" t="s">
        <v>5</v>
      </c>
      <c r="J27" s="1" t="s">
        <v>6</v>
      </c>
      <c r="K27" s="1" t="s">
        <v>5</v>
      </c>
      <c r="L27" s="1" t="s">
        <v>6</v>
      </c>
    </row>
    <row r="28" spans="6:12">
      <c r="F28" s="1">
        <v>1</v>
      </c>
      <c r="G28" s="1">
        <v>42</v>
      </c>
      <c r="H28" s="1">
        <v>3</v>
      </c>
      <c r="I28" s="1">
        <v>56</v>
      </c>
      <c r="J28" s="1">
        <v>3</v>
      </c>
      <c r="K28" s="1">
        <v>27</v>
      </c>
      <c r="L28" s="1">
        <v>1</v>
      </c>
    </row>
    <row r="29" spans="6:12">
      <c r="F29" s="1">
        <v>2</v>
      </c>
      <c r="G29" s="1">
        <v>32</v>
      </c>
      <c r="H29" s="1">
        <v>3</v>
      </c>
      <c r="I29" s="1">
        <v>9</v>
      </c>
      <c r="J29" s="1">
        <v>1</v>
      </c>
      <c r="K29" s="1">
        <v>13</v>
      </c>
      <c r="L29" s="1">
        <v>1</v>
      </c>
    </row>
    <row r="30" spans="6:12">
      <c r="F30" s="1">
        <v>3</v>
      </c>
      <c r="G30" s="1">
        <v>31</v>
      </c>
      <c r="H30" s="1">
        <v>2</v>
      </c>
      <c r="I30" s="1">
        <v>12</v>
      </c>
      <c r="J30" s="1">
        <v>0</v>
      </c>
      <c r="K30" s="1">
        <v>27</v>
      </c>
      <c r="L30" s="1">
        <v>1</v>
      </c>
    </row>
    <row r="31" spans="6:12">
      <c r="F31" s="1">
        <v>4</v>
      </c>
      <c r="G31" s="1">
        <v>50</v>
      </c>
      <c r="H31" s="1">
        <v>3</v>
      </c>
      <c r="I31" s="1">
        <v>13</v>
      </c>
      <c r="J31" s="1">
        <v>1</v>
      </c>
      <c r="K31" s="1">
        <v>13</v>
      </c>
      <c r="L31" s="1">
        <v>2</v>
      </c>
    </row>
    <row r="32" spans="6:12">
      <c r="F32" s="1">
        <v>5</v>
      </c>
      <c r="G32" s="1">
        <v>11</v>
      </c>
      <c r="H32" s="1">
        <v>2</v>
      </c>
      <c r="I32" s="1">
        <v>8</v>
      </c>
      <c r="J32" s="1">
        <v>1</v>
      </c>
      <c r="K32" s="1">
        <v>14</v>
      </c>
      <c r="L32" s="1">
        <v>0</v>
      </c>
    </row>
    <row r="33" spans="6:12">
      <c r="F33" s="1">
        <v>6</v>
      </c>
      <c r="G33" s="1">
        <v>4</v>
      </c>
      <c r="H33" s="1">
        <v>3</v>
      </c>
      <c r="I33" s="1">
        <v>16</v>
      </c>
      <c r="J33" s="1">
        <v>0</v>
      </c>
      <c r="K33" s="1">
        <v>22</v>
      </c>
      <c r="L33" s="1">
        <v>1</v>
      </c>
    </row>
    <row r="34" spans="6:12">
      <c r="F34" s="1">
        <v>7</v>
      </c>
      <c r="I34" s="1">
        <v>16</v>
      </c>
      <c r="J34" s="1">
        <v>1</v>
      </c>
      <c r="K34" s="1">
        <v>18</v>
      </c>
      <c r="L34" s="1">
        <v>0</v>
      </c>
    </row>
    <row r="35" spans="6:12">
      <c r="F35" s="1">
        <v>8</v>
      </c>
      <c r="I35" s="1">
        <v>21</v>
      </c>
      <c r="J35" s="1">
        <v>2</v>
      </c>
      <c r="K35" s="1">
        <v>7</v>
      </c>
      <c r="L35" s="1">
        <v>2</v>
      </c>
    </row>
    <row r="36" spans="6:12">
      <c r="F36" s="1" t="s">
        <v>8</v>
      </c>
      <c r="G36" s="1">
        <f t="shared" ref="G36:L36" si="1">SUM(G28:G35)</f>
        <v>170</v>
      </c>
      <c r="H36" s="1">
        <f t="shared" si="1"/>
        <v>16</v>
      </c>
      <c r="I36" s="1">
        <f t="shared" si="1"/>
        <v>151</v>
      </c>
      <c r="J36" s="1">
        <f t="shared" si="1"/>
        <v>9</v>
      </c>
      <c r="K36" s="1">
        <f t="shared" si="1"/>
        <v>141</v>
      </c>
      <c r="L36" s="1">
        <f t="shared" si="1"/>
        <v>8</v>
      </c>
    </row>
    <row r="37" spans="6:12">
      <c r="F37" s="1" t="s">
        <v>10</v>
      </c>
      <c r="H37" s="1">
        <f>(H36/(G36+H36))*100</f>
        <v>8.6021505376344098</v>
      </c>
      <c r="J37" s="1">
        <f>(J36/(I36+J36))*100</f>
        <v>5.625</v>
      </c>
      <c r="L37" s="1">
        <f>(L36/(K36+L36))*100</f>
        <v>5.3691275167785237</v>
      </c>
    </row>
    <row r="39" spans="6:12">
      <c r="F39" s="2"/>
      <c r="G39" s="2" t="s">
        <v>0</v>
      </c>
      <c r="H39" s="2"/>
      <c r="I39" s="2"/>
      <c r="J39" s="2"/>
      <c r="K39" s="2"/>
      <c r="L39" s="2"/>
    </row>
    <row r="40" spans="6:12">
      <c r="F40" s="2" t="s">
        <v>4</v>
      </c>
      <c r="G40" s="2" t="s">
        <v>13</v>
      </c>
      <c r="H40" s="2"/>
      <c r="I40" s="2" t="s">
        <v>26</v>
      </c>
      <c r="J40" s="2"/>
      <c r="K40" s="2" t="s">
        <v>27</v>
      </c>
      <c r="L40" s="2"/>
    </row>
    <row r="41" spans="6:12">
      <c r="G41" s="1" t="s">
        <v>5</v>
      </c>
      <c r="H41" s="1" t="s">
        <v>6</v>
      </c>
      <c r="I41" s="1" t="s">
        <v>5</v>
      </c>
      <c r="J41" s="1" t="s">
        <v>6</v>
      </c>
      <c r="K41" s="1" t="s">
        <v>5</v>
      </c>
      <c r="L41" s="1" t="s">
        <v>6</v>
      </c>
    </row>
    <row r="42" spans="6:12">
      <c r="F42" s="1">
        <v>1</v>
      </c>
      <c r="G42" s="1">
        <v>0</v>
      </c>
      <c r="H42" s="1">
        <v>19</v>
      </c>
      <c r="I42" s="1">
        <v>0</v>
      </c>
      <c r="J42" s="1">
        <v>27</v>
      </c>
      <c r="K42" s="1">
        <v>0</v>
      </c>
      <c r="L42" s="1">
        <v>14</v>
      </c>
    </row>
    <row r="43" spans="6:12">
      <c r="F43" s="1">
        <v>2</v>
      </c>
      <c r="G43" s="1">
        <v>0</v>
      </c>
      <c r="H43" s="1">
        <v>13</v>
      </c>
      <c r="I43" s="1">
        <v>0</v>
      </c>
      <c r="J43" s="1">
        <v>22</v>
      </c>
      <c r="K43" s="1">
        <v>0</v>
      </c>
      <c r="L43" s="1">
        <v>19</v>
      </c>
    </row>
    <row r="44" spans="6:12">
      <c r="F44" s="1">
        <v>3</v>
      </c>
      <c r="G44" s="1">
        <v>1</v>
      </c>
      <c r="H44" s="1">
        <v>19</v>
      </c>
      <c r="I44" s="1">
        <v>0</v>
      </c>
      <c r="J44" s="1">
        <v>18</v>
      </c>
      <c r="K44" s="1">
        <v>0</v>
      </c>
      <c r="L44" s="1">
        <v>12</v>
      </c>
    </row>
    <row r="45" spans="6:12">
      <c r="F45" s="1">
        <v>4</v>
      </c>
      <c r="G45" s="1">
        <v>0</v>
      </c>
      <c r="H45" s="1">
        <v>7</v>
      </c>
      <c r="I45" s="1">
        <v>0</v>
      </c>
      <c r="J45" s="1">
        <v>16</v>
      </c>
      <c r="K45" s="1">
        <v>0</v>
      </c>
      <c r="L45" s="1">
        <v>42</v>
      </c>
    </row>
    <row r="46" spans="6:12">
      <c r="F46" s="1">
        <v>5</v>
      </c>
      <c r="G46" s="1">
        <v>1</v>
      </c>
      <c r="H46" s="1">
        <v>23</v>
      </c>
      <c r="I46" s="1">
        <v>0</v>
      </c>
      <c r="J46" s="1">
        <v>9</v>
      </c>
      <c r="K46" s="1">
        <v>1</v>
      </c>
      <c r="L46" s="1">
        <v>36</v>
      </c>
    </row>
    <row r="47" spans="6:12">
      <c r="F47" s="1">
        <v>6</v>
      </c>
      <c r="G47" s="1">
        <v>0</v>
      </c>
      <c r="H47" s="1">
        <v>3</v>
      </c>
      <c r="I47" s="1">
        <v>1</v>
      </c>
      <c r="J47" s="1">
        <v>17</v>
      </c>
      <c r="K47" s="1">
        <v>0</v>
      </c>
      <c r="L47" s="1">
        <v>44</v>
      </c>
    </row>
    <row r="48" spans="6:12">
      <c r="F48" s="1">
        <v>7</v>
      </c>
      <c r="G48" s="1">
        <v>0</v>
      </c>
      <c r="H48" s="1">
        <v>9</v>
      </c>
      <c r="I48" s="1">
        <v>2</v>
      </c>
      <c r="J48" s="1">
        <v>19</v>
      </c>
      <c r="K48" s="1">
        <v>0</v>
      </c>
      <c r="L48" s="1">
        <v>49</v>
      </c>
    </row>
    <row r="49" spans="6:12">
      <c r="F49" s="1">
        <v>8</v>
      </c>
      <c r="G49" s="1">
        <v>0</v>
      </c>
      <c r="H49" s="1">
        <v>8</v>
      </c>
      <c r="I49" s="1">
        <v>0</v>
      </c>
      <c r="J49" s="1">
        <v>25</v>
      </c>
    </row>
    <row r="50" spans="6:12">
      <c r="F50" s="1" t="s">
        <v>8</v>
      </c>
      <c r="G50" s="1">
        <f t="shared" ref="G50:L50" si="2">SUM(G42:G49)</f>
        <v>2</v>
      </c>
      <c r="H50" s="1">
        <f t="shared" si="2"/>
        <v>101</v>
      </c>
      <c r="I50" s="1">
        <f t="shared" si="2"/>
        <v>3</v>
      </c>
      <c r="J50" s="1">
        <f t="shared" si="2"/>
        <v>153</v>
      </c>
      <c r="K50" s="1">
        <f t="shared" si="2"/>
        <v>1</v>
      </c>
      <c r="L50" s="1">
        <f t="shared" si="2"/>
        <v>216</v>
      </c>
    </row>
    <row r="51" spans="6:12">
      <c r="F51" s="1" t="s">
        <v>10</v>
      </c>
      <c r="H51" s="1">
        <f>(H50/(G50+H50))*100</f>
        <v>98.05825242718447</v>
      </c>
      <c r="J51" s="1">
        <f>(J50/(I50+J50))*100</f>
        <v>98.076923076923066</v>
      </c>
      <c r="L51" s="1">
        <f>(L50/(K50+L50))*100</f>
        <v>99.539170506912441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D09B-E2B4-144E-9F06-F4DFA0B597D4}">
  <dimension ref="B2:H6"/>
  <sheetViews>
    <sheetView workbookViewId="0">
      <selection activeCell="N10" sqref="N10"/>
    </sheetView>
  </sheetViews>
  <sheetFormatPr baseColWidth="10" defaultRowHeight="16"/>
  <cols>
    <col min="1" max="16384" width="10.7109375" style="1"/>
  </cols>
  <sheetData>
    <row r="2" spans="2:8">
      <c r="D2" s="1" t="s">
        <v>23</v>
      </c>
    </row>
    <row r="3" spans="2:8">
      <c r="D3" s="1">
        <v>1</v>
      </c>
      <c r="E3" s="1">
        <v>2</v>
      </c>
      <c r="F3" s="1">
        <v>3</v>
      </c>
      <c r="G3" s="1" t="s">
        <v>24</v>
      </c>
      <c r="H3" s="1" t="s">
        <v>25</v>
      </c>
    </row>
    <row r="4" spans="2:8">
      <c r="B4" s="1" t="s">
        <v>0</v>
      </c>
      <c r="C4" s="1" t="s">
        <v>20</v>
      </c>
      <c r="D4" s="1">
        <v>98.05825242718447</v>
      </c>
      <c r="E4" s="1">
        <v>98.076923076923066</v>
      </c>
      <c r="F4" s="1">
        <v>99.539170506912441</v>
      </c>
      <c r="G4" s="1">
        <f>AVERAGE(D4:F4)</f>
        <v>98.558115337006654</v>
      </c>
      <c r="H4" s="1">
        <f>STDEV(D4:F4)</f>
        <v>0.84966998481149281</v>
      </c>
    </row>
    <row r="5" spans="2:8">
      <c r="B5" s="1" t="s">
        <v>1</v>
      </c>
      <c r="C5" s="1" t="s">
        <v>21</v>
      </c>
      <c r="D5" s="1">
        <v>7.1428571428571423</v>
      </c>
      <c r="E5" s="1">
        <v>2.1390374331550799</v>
      </c>
      <c r="F5" s="1">
        <v>3.2432432432432434</v>
      </c>
      <c r="G5" s="1">
        <f>AVERAGE(D5:F5)</f>
        <v>4.175045939751822</v>
      </c>
      <c r="H5" s="1">
        <f>STDEV(D5:F5)</f>
        <v>2.628829610438113</v>
      </c>
    </row>
    <row r="6" spans="2:8">
      <c r="B6" s="1" t="s">
        <v>2</v>
      </c>
      <c r="C6" s="1" t="s">
        <v>22</v>
      </c>
      <c r="D6" s="1">
        <v>8.6021505376344098</v>
      </c>
      <c r="E6" s="1">
        <v>5.625</v>
      </c>
      <c r="F6" s="1">
        <v>5.3691275167785237</v>
      </c>
      <c r="G6" s="1">
        <f>AVERAGE(D6:F6)</f>
        <v>6.5320926848043115</v>
      </c>
      <c r="H6" s="1">
        <f>STDEV(D6:F6)</f>
        <v>1.797281924870201</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Data</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啓一郎</dc:creator>
  <cp:lastModifiedBy>酒井 啓一郎</cp:lastModifiedBy>
  <dcterms:created xsi:type="dcterms:W3CDTF">2023-12-15T06:34:02Z</dcterms:created>
  <dcterms:modified xsi:type="dcterms:W3CDTF">2023-12-20T03:38:02Z</dcterms:modified>
</cp:coreProperties>
</file>