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atoS\Desktop\210621_SSDB_upload\Fig2C\"/>
    </mc:Choice>
  </mc:AlternateContent>
  <xr:revisionPtr revIDLastSave="0" documentId="13_ncr:1_{4343FC13-60B2-489D-97D4-FFFF76D1D76B}" xr6:coauthVersionLast="45" xr6:coauthVersionMax="45" xr10:uidLastSave="{00000000-0000-0000-0000-000000000000}"/>
  <bookViews>
    <workbookView xWindow="6240" yWindow="6240" windowWidth="38250" windowHeight="24060" activeTab="2" xr2:uid="{00000000-000D-0000-FFFF-FFFF00000000}"/>
  </bookViews>
  <sheets>
    <sheet name="2-DG" sheetId="1" r:id="rId1"/>
    <sheet name="AICAR" sheetId="3" r:id="rId2"/>
    <sheet name="Metformi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E4" i="2"/>
  <c r="C6" i="2"/>
  <c r="E6" i="2" s="1"/>
  <c r="C5" i="2"/>
  <c r="E5" i="2" s="1"/>
  <c r="C7" i="2"/>
  <c r="C10" i="2" s="1"/>
  <c r="E7" i="3"/>
  <c r="E6" i="3"/>
  <c r="E4" i="3"/>
  <c r="C10" i="3"/>
  <c r="C11" i="3" s="1"/>
  <c r="C12" i="3" s="1"/>
  <c r="E12" i="3" s="1"/>
  <c r="C7" i="3"/>
  <c r="C8" i="3" s="1"/>
  <c r="C9" i="3" s="1"/>
  <c r="E9" i="3" s="1"/>
  <c r="C5" i="3"/>
  <c r="C6" i="3" s="1"/>
  <c r="C7" i="1"/>
  <c r="C8" i="1" s="1"/>
  <c r="E4" i="1"/>
  <c r="C5" i="1"/>
  <c r="E5" i="1" s="1"/>
  <c r="C13" i="2" l="1"/>
  <c r="E10" i="2"/>
  <c r="C11" i="2"/>
  <c r="C8" i="2"/>
  <c r="E10" i="3"/>
  <c r="C13" i="3"/>
  <c r="E11" i="3"/>
  <c r="E8" i="3"/>
  <c r="E5" i="3"/>
  <c r="C14" i="3"/>
  <c r="C10" i="1"/>
  <c r="C13" i="1" s="1"/>
  <c r="C16" i="1" s="1"/>
  <c r="C19" i="1" s="1"/>
  <c r="E8" i="1"/>
  <c r="C9" i="1"/>
  <c r="E9" i="1" s="1"/>
  <c r="E7" i="1"/>
  <c r="C6" i="1"/>
  <c r="E6" i="1" s="1"/>
  <c r="C9" i="2" l="1"/>
  <c r="E9" i="2" s="1"/>
  <c r="E8" i="2"/>
  <c r="C12" i="2"/>
  <c r="E12" i="2" s="1"/>
  <c r="E11" i="2"/>
  <c r="C16" i="2"/>
  <c r="C14" i="2"/>
  <c r="E13" i="2"/>
  <c r="C15" i="3"/>
  <c r="E15" i="3" s="1"/>
  <c r="E14" i="3"/>
  <c r="C16" i="3"/>
  <c r="E13" i="3"/>
  <c r="E10" i="1"/>
  <c r="C11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D33" i="3"/>
  <c r="F42" i="3"/>
  <c r="F40" i="3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D27" i="2"/>
  <c r="D41" i="2"/>
  <c r="D36" i="2"/>
  <c r="D31" i="2"/>
  <c r="D40" i="2"/>
  <c r="D35" i="2"/>
  <c r="D30" i="2"/>
  <c r="D39" i="2"/>
  <c r="D34" i="2"/>
  <c r="D29" i="2"/>
  <c r="D38" i="2"/>
  <c r="D33" i="2"/>
  <c r="D28" i="2"/>
  <c r="F20" i="2"/>
  <c r="F44" i="3"/>
  <c r="F38" i="3"/>
  <c r="F32" i="3"/>
  <c r="F43" i="3"/>
  <c r="F37" i="3"/>
  <c r="F31" i="3"/>
  <c r="F36" i="3"/>
  <c r="F30" i="3"/>
  <c r="F41" i="3"/>
  <c r="F35" i="3"/>
  <c r="F29" i="3"/>
  <c r="F23" i="3"/>
  <c r="F28" i="3"/>
  <c r="F39" i="3"/>
  <c r="F33" i="3"/>
  <c r="F27" i="3"/>
  <c r="D27" i="3"/>
  <c r="D44" i="3"/>
  <c r="D38" i="3"/>
  <c r="D32" i="3"/>
  <c r="D43" i="3"/>
  <c r="D37" i="3"/>
  <c r="D31" i="3"/>
  <c r="D42" i="3"/>
  <c r="D36" i="3"/>
  <c r="D30" i="3"/>
  <c r="D41" i="3"/>
  <c r="D35" i="3"/>
  <c r="D29" i="3"/>
  <c r="D40" i="3"/>
  <c r="D34" i="3"/>
  <c r="D28" i="3"/>
  <c r="D39" i="3"/>
  <c r="D27" i="1"/>
  <c r="D44" i="1"/>
  <c r="D38" i="1"/>
  <c r="D32" i="1"/>
  <c r="D43" i="1"/>
  <c r="D37" i="1"/>
  <c r="D31" i="1"/>
  <c r="D42" i="1"/>
  <c r="D36" i="1"/>
  <c r="D30" i="1"/>
  <c r="D41" i="1"/>
  <c r="D35" i="1"/>
  <c r="D29" i="1"/>
  <c r="D40" i="1"/>
  <c r="D34" i="1"/>
  <c r="D28" i="1"/>
  <c r="D39" i="1"/>
  <c r="D33" i="1"/>
  <c r="C15" i="2" l="1"/>
  <c r="E15" i="2" s="1"/>
  <c r="E14" i="2"/>
  <c r="C17" i="2"/>
  <c r="E16" i="2"/>
  <c r="E16" i="3"/>
  <c r="C17" i="3"/>
  <c r="C19" i="3"/>
  <c r="C12" i="1"/>
  <c r="E12" i="1" s="1"/>
  <c r="E11" i="1"/>
  <c r="E13" i="1"/>
  <c r="C14" i="1"/>
  <c r="G23" i="1"/>
  <c r="G22" i="1"/>
  <c r="G24" i="1"/>
  <c r="G19" i="2"/>
  <c r="G22" i="3"/>
  <c r="G24" i="3"/>
  <c r="D22" i="3"/>
  <c r="D23" i="3"/>
  <c r="F24" i="3"/>
  <c r="F22" i="3"/>
  <c r="D24" i="3"/>
  <c r="F34" i="3"/>
  <c r="G23" i="3" s="1"/>
  <c r="F19" i="2"/>
  <c r="D20" i="2"/>
  <c r="D21" i="2"/>
  <c r="D32" i="2"/>
  <c r="G20" i="2" s="1"/>
  <c r="D37" i="2"/>
  <c r="F21" i="2"/>
  <c r="D19" i="2"/>
  <c r="D23" i="1"/>
  <c r="F24" i="1"/>
  <c r="F22" i="1"/>
  <c r="D24" i="1"/>
  <c r="F23" i="1"/>
  <c r="D22" i="1"/>
  <c r="C18" i="2" l="1"/>
  <c r="E18" i="2" s="1"/>
  <c r="E17" i="2"/>
  <c r="C20" i="3"/>
  <c r="E19" i="3"/>
  <c r="C18" i="3"/>
  <c r="E18" i="3" s="1"/>
  <c r="E17" i="3"/>
  <c r="C17" i="1"/>
  <c r="E16" i="1"/>
  <c r="C15" i="1"/>
  <c r="E15" i="1" s="1"/>
  <c r="E14" i="1"/>
  <c r="G21" i="2"/>
  <c r="C21" i="3" l="1"/>
  <c r="E21" i="3" s="1"/>
  <c r="E20" i="3"/>
  <c r="E19" i="1"/>
  <c r="C20" i="1"/>
  <c r="C18" i="1"/>
  <c r="E18" i="1" s="1"/>
  <c r="E17" i="1"/>
  <c r="C21" i="1" l="1"/>
  <c r="E21" i="1" s="1"/>
  <c r="E20" i="1"/>
</calcChain>
</file>

<file path=xl/sharedStrings.xml><?xml version="1.0" encoding="utf-8"?>
<sst xmlns="http://schemas.openxmlformats.org/spreadsheetml/2006/main" count="141" uniqueCount="33">
  <si>
    <t>GCL</t>
  </si>
  <si>
    <t>IPL</t>
  </si>
  <si>
    <t>PRS</t>
  </si>
  <si>
    <t>2-DG</t>
  </si>
  <si>
    <t>Metformin</t>
  </si>
  <si>
    <t>200601_16</t>
  </si>
  <si>
    <t>200601_18</t>
  </si>
  <si>
    <t>200601_21</t>
  </si>
  <si>
    <t>200608_15</t>
  </si>
  <si>
    <t>200608_16</t>
  </si>
  <si>
    <t>200608_18</t>
  </si>
  <si>
    <t>200601_17</t>
  </si>
  <si>
    <t>200601_22</t>
  </si>
  <si>
    <t>200608_19</t>
  </si>
  <si>
    <t>200608_21</t>
  </si>
  <si>
    <t>200608_22</t>
  </si>
  <si>
    <t>AICAR</t>
    <phoneticPr fontId="1"/>
  </si>
  <si>
    <t>200518_18</t>
  </si>
  <si>
    <t>200518_20</t>
  </si>
  <si>
    <t>200518_21</t>
  </si>
  <si>
    <t>200522_17</t>
  </si>
  <si>
    <t>200522_18</t>
  </si>
  <si>
    <t>Basal</t>
    <phoneticPr fontId="1"/>
  </si>
  <si>
    <t>Data for a bar graph</t>
    <phoneticPr fontId="1"/>
  </si>
  <si>
    <t>mean</t>
    <phoneticPr fontId="1"/>
  </si>
  <si>
    <t>GCL</t>
    <phoneticPr fontId="1"/>
  </si>
  <si>
    <t>P-value</t>
    <phoneticPr fontId="1"/>
  </si>
  <si>
    <t>For ttest</t>
    <phoneticPr fontId="1"/>
  </si>
  <si>
    <t>IPL</t>
    <phoneticPr fontId="1"/>
  </si>
  <si>
    <t>PRS</t>
    <phoneticPr fontId="1"/>
  </si>
  <si>
    <t>Avg190-210</t>
    <phoneticPr fontId="1"/>
  </si>
  <si>
    <t>Avg70-90</t>
    <phoneticPr fontId="1"/>
  </si>
  <si>
    <t>Avg60-80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</si>
</sst>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" x14ac:knownFonts="1">
    <font>
      <sz val="11"/>
      <color theme="1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'2-DG'!$D$3</c:f>
              <c:strCache>
                <c:ptCount val="1"/>
                <c:pt idx="0">
                  <c:v>Basal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'2-DG'!$B$22</c:f>
              <c:strCache>
                <c:ptCount val="1"/>
                <c:pt idx="0">
                  <c:v>GCL</c:v>
                </c:pt>
              </c:strCache>
            </c:strRef>
          </c:cat>
          <c:val>
            <c:numRef>
              <c:f>'2-DG'!$D$22:$D$24</c:f>
              <c:numCache>
                <c:formatCode>0.000_ </c:formatCode>
                <c:ptCount val="3"/>
                <c:pt idx="0">
                  <c:v>0.69454166666666672</c:v>
                </c:pt>
                <c:pt idx="1">
                  <c:v>0.75179166666666664</c:v>
                </c:pt>
                <c:pt idx="2">
                  <c:v>0.66983333333333339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8-4E9B-86EE-C2AF93FAAF7F}"/>
            </c:ext>
          </c:extLst>
        </c:ser>
        <c:ser>
          <c:idx val="3"/>
          <c:order val="3"/>
          <c:tx>
            <c:strRef>
              <c:f>'2-DG'!$F$3</c:f>
              <c:strCache>
                <c:ptCount val="1"/>
                <c:pt idx="0">
                  <c:v>Avg60-80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'2-DG'!$B$23</c:f>
              <c:strCache>
                <c:ptCount val="1"/>
                <c:pt idx="0">
                  <c:v>IPL</c:v>
                </c:pt>
              </c:strCache>
            </c:strRef>
          </c:cat>
          <c:val>
            <c:numRef>
              <c:f>'2-DG'!$F$22:$F$24</c:f>
              <c:numCache>
                <c:formatCode>0.000_ </c:formatCode>
                <c:ptCount val="3"/>
                <c:pt idx="0">
                  <c:v>0.75599999999999989</c:v>
                </c:pt>
                <c:pt idx="1">
                  <c:v>0.79061111111111115</c:v>
                </c:pt>
                <c:pt idx="2">
                  <c:v>0.82611111111111102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8-4E9B-86EE-C2AF93FA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'2-DG'!$D$3</c:f>
              <c:strCache>
                <c:ptCount val="1"/>
                <c:pt idx="0">
                  <c:v>Basal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'2-DG'!$C$4:$C$21</c:f>
              <c:numCache>
                <c:formatCode>General</c:formatCode>
                <c:ptCount val="18"/>
                <c:pt idx="0">
                  <c:v>0.74</c:v>
                </c:pt>
                <c:pt idx="1">
                  <c:v>1.74</c:v>
                </c:pt>
                <c:pt idx="2">
                  <c:v>2.74</c:v>
                </c:pt>
                <c:pt idx="3">
                  <c:v>0.78</c:v>
                </c:pt>
                <c:pt idx="4">
                  <c:v>1.78</c:v>
                </c:pt>
                <c:pt idx="5">
                  <c:v>2.7800000000000002</c:v>
                </c:pt>
                <c:pt idx="6">
                  <c:v>0.82000000000000006</c:v>
                </c:pt>
                <c:pt idx="7">
                  <c:v>1.82</c:v>
                </c:pt>
                <c:pt idx="8">
                  <c:v>2.8200000000000003</c:v>
                </c:pt>
                <c:pt idx="9">
                  <c:v>0.8600000000000001</c:v>
                </c:pt>
                <c:pt idx="10">
                  <c:v>1.86</c:v>
                </c:pt>
                <c:pt idx="11">
                  <c:v>2.8600000000000003</c:v>
                </c:pt>
                <c:pt idx="12">
                  <c:v>0.90000000000000013</c:v>
                </c:pt>
                <c:pt idx="13">
                  <c:v>1.9000000000000001</c:v>
                </c:pt>
                <c:pt idx="14">
                  <c:v>2.9000000000000004</c:v>
                </c:pt>
                <c:pt idx="15">
                  <c:v>0.94000000000000017</c:v>
                </c:pt>
                <c:pt idx="16">
                  <c:v>1.9400000000000002</c:v>
                </c:pt>
                <c:pt idx="17">
                  <c:v>2.9400000000000004</c:v>
                </c:pt>
              </c:numCache>
            </c:numRef>
          </c:xVal>
          <c:yVal>
            <c:numRef>
              <c:f>'2-DG'!$D$4:$D$21</c:f>
              <c:numCache>
                <c:formatCode>0.000_ </c:formatCode>
                <c:ptCount val="18"/>
                <c:pt idx="0">
                  <c:v>0.69624999999999992</c:v>
                </c:pt>
                <c:pt idx="1">
                  <c:v>0.75924999999999998</c:v>
                </c:pt>
                <c:pt idx="2">
                  <c:v>0.65825</c:v>
                </c:pt>
                <c:pt idx="3">
                  <c:v>0.70274999999999999</c:v>
                </c:pt>
                <c:pt idx="4">
                  <c:v>0.74524999999999997</c:v>
                </c:pt>
                <c:pt idx="5">
                  <c:v>0.66725000000000012</c:v>
                </c:pt>
                <c:pt idx="6">
                  <c:v>0.68600000000000005</c:v>
                </c:pt>
                <c:pt idx="7">
                  <c:v>0.74099999999999999</c:v>
                </c:pt>
                <c:pt idx="8">
                  <c:v>0.67625000000000013</c:v>
                </c:pt>
                <c:pt idx="9">
                  <c:v>0.68400000000000016</c:v>
                </c:pt>
                <c:pt idx="10">
                  <c:v>0.74724999999999997</c:v>
                </c:pt>
                <c:pt idx="11">
                  <c:v>0.67300000000000004</c:v>
                </c:pt>
                <c:pt idx="12">
                  <c:v>0.70474999999999999</c:v>
                </c:pt>
                <c:pt idx="13">
                  <c:v>0.76524999999999999</c:v>
                </c:pt>
                <c:pt idx="14">
                  <c:v>0.6715000000000001</c:v>
                </c:pt>
                <c:pt idx="15">
                  <c:v>0.69349999999999989</c:v>
                </c:pt>
                <c:pt idx="16">
                  <c:v>0.75275000000000003</c:v>
                </c:pt>
                <c:pt idx="17">
                  <c:v>0.67275000000000007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48-4E9B-86EE-C2AF93FAAF7F}"/>
            </c:ext>
          </c:extLst>
        </c:ser>
        <c:ser>
          <c:idx val="1"/>
          <c:order val="1"/>
          <c:tx>
            <c:strRef>
              <c:f>'2-DG'!$F$3</c:f>
              <c:strCache>
                <c:ptCount val="1"/>
                <c:pt idx="0">
                  <c:v>Avg60-80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'2-DG'!$E$4:$E$21</c:f>
              <c:numCache>
                <c:formatCode>General</c:formatCode>
                <c:ptCount val="18"/>
                <c:pt idx="0">
                  <c:v>1.06</c:v>
                </c:pt>
                <c:pt idx="1">
                  <c:v>2.06</c:v>
                </c:pt>
                <c:pt idx="2">
                  <c:v>3.06</c:v>
                </c:pt>
                <c:pt idx="3">
                  <c:v>1.1000000000000001</c:v>
                </c:pt>
                <c:pt idx="4">
                  <c:v>2.1</c:v>
                </c:pt>
                <c:pt idx="5">
                  <c:v>3.1</c:v>
                </c:pt>
                <c:pt idx="6">
                  <c:v>1.1400000000000001</c:v>
                </c:pt>
                <c:pt idx="7">
                  <c:v>2.14</c:v>
                </c:pt>
                <c:pt idx="8">
                  <c:v>3.14</c:v>
                </c:pt>
                <c:pt idx="9">
                  <c:v>1.1800000000000002</c:v>
                </c:pt>
                <c:pt idx="10">
                  <c:v>2.1800000000000002</c:v>
                </c:pt>
                <c:pt idx="11">
                  <c:v>3.18</c:v>
                </c:pt>
                <c:pt idx="12">
                  <c:v>1.2200000000000002</c:v>
                </c:pt>
                <c:pt idx="13">
                  <c:v>2.2200000000000002</c:v>
                </c:pt>
                <c:pt idx="14">
                  <c:v>3.22</c:v>
                </c:pt>
                <c:pt idx="15">
                  <c:v>1.2600000000000002</c:v>
                </c:pt>
                <c:pt idx="16">
                  <c:v>2.2600000000000002</c:v>
                </c:pt>
                <c:pt idx="17">
                  <c:v>3.2600000000000002</c:v>
                </c:pt>
              </c:numCache>
            </c:numRef>
          </c:xVal>
          <c:yVal>
            <c:numRef>
              <c:f>'2-DG'!$F$4:$F$21</c:f>
              <c:numCache>
                <c:formatCode>0.000_ </c:formatCode>
                <c:ptCount val="18"/>
                <c:pt idx="0">
                  <c:v>0.76766666666666661</c:v>
                </c:pt>
                <c:pt idx="1">
                  <c:v>0.78433333333333344</c:v>
                </c:pt>
                <c:pt idx="2">
                  <c:v>0.77300000000000002</c:v>
                </c:pt>
                <c:pt idx="3">
                  <c:v>0.75800000000000001</c:v>
                </c:pt>
                <c:pt idx="4">
                  <c:v>0.77166666666666661</c:v>
                </c:pt>
                <c:pt idx="5">
                  <c:v>0.81266666666666676</c:v>
                </c:pt>
                <c:pt idx="6">
                  <c:v>0.72733333333333328</c:v>
                </c:pt>
                <c:pt idx="7">
                  <c:v>0.76533333333333342</c:v>
                </c:pt>
                <c:pt idx="8">
                  <c:v>0.80366666666666664</c:v>
                </c:pt>
                <c:pt idx="9">
                  <c:v>0.74933333333333341</c:v>
                </c:pt>
                <c:pt idx="10">
                  <c:v>0.79233333333333344</c:v>
                </c:pt>
                <c:pt idx="11">
                  <c:v>0.87233333333333329</c:v>
                </c:pt>
                <c:pt idx="12">
                  <c:v>0.77633333333333343</c:v>
                </c:pt>
                <c:pt idx="13">
                  <c:v>0.82433333333333325</c:v>
                </c:pt>
                <c:pt idx="14">
                  <c:v>0.85433333333333339</c:v>
                </c:pt>
                <c:pt idx="15">
                  <c:v>0.75733333333333341</c:v>
                </c:pt>
                <c:pt idx="16">
                  <c:v>0.80566666666666675</c:v>
                </c:pt>
                <c:pt idx="17">
                  <c:v>0.84066666666666656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48-4E9B-86EE-C2AF93FA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  <c:max val="1"/>
          <c:min val="0.60000000000000009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AICAR!$D$3</c:f>
              <c:strCache>
                <c:ptCount val="1"/>
                <c:pt idx="0">
                  <c:v>Basal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'2-DG'!$B$22</c:f>
              <c:strCache>
                <c:ptCount val="1"/>
                <c:pt idx="0">
                  <c:v>GCL</c:v>
                </c:pt>
              </c:strCache>
            </c:strRef>
          </c:cat>
          <c:val>
            <c:numRef>
              <c:f>AICAR!$D$22:$D$24</c:f>
              <c:numCache>
                <c:formatCode>0.000_ </c:formatCode>
                <c:ptCount val="3"/>
                <c:pt idx="0">
                  <c:v>0.68708333333333327</c:v>
                </c:pt>
                <c:pt idx="1">
                  <c:v>0.74537500000000001</c:v>
                </c:pt>
                <c:pt idx="2">
                  <c:v>0.66345833333333337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8-40A2-BA19-5D2919BC560B}"/>
            </c:ext>
          </c:extLst>
        </c:ser>
        <c:ser>
          <c:idx val="3"/>
          <c:order val="3"/>
          <c:tx>
            <c:strRef>
              <c:f>AICAR!$F$3</c:f>
              <c:strCache>
                <c:ptCount val="1"/>
                <c:pt idx="0">
                  <c:v>Avg70-90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'2-DG'!$B$23</c:f>
              <c:strCache>
                <c:ptCount val="1"/>
                <c:pt idx="0">
                  <c:v>IPL</c:v>
                </c:pt>
              </c:strCache>
            </c:strRef>
          </c:cat>
          <c:val>
            <c:numRef>
              <c:f>AICAR!$F$22:$F$24</c:f>
              <c:numCache>
                <c:formatCode>0.000_ </c:formatCode>
                <c:ptCount val="3"/>
                <c:pt idx="0">
                  <c:v>0.89088888888888873</c:v>
                </c:pt>
                <c:pt idx="1">
                  <c:v>0.87483333333333346</c:v>
                </c:pt>
                <c:pt idx="2">
                  <c:v>0.82272222222222213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8-40A2-BA19-5D2919BC5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AICAR!$D$3</c:f>
              <c:strCache>
                <c:ptCount val="1"/>
                <c:pt idx="0">
                  <c:v>Basal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AICAR!$C$4:$C$21</c:f>
              <c:numCache>
                <c:formatCode>General</c:formatCode>
                <c:ptCount val="18"/>
                <c:pt idx="0">
                  <c:v>0.74</c:v>
                </c:pt>
                <c:pt idx="1">
                  <c:v>1.74</c:v>
                </c:pt>
                <c:pt idx="2">
                  <c:v>2.74</c:v>
                </c:pt>
                <c:pt idx="3">
                  <c:v>0.78</c:v>
                </c:pt>
                <c:pt idx="4">
                  <c:v>1.78</c:v>
                </c:pt>
                <c:pt idx="5">
                  <c:v>2.7800000000000002</c:v>
                </c:pt>
                <c:pt idx="6">
                  <c:v>0.82000000000000006</c:v>
                </c:pt>
                <c:pt idx="7">
                  <c:v>1.82</c:v>
                </c:pt>
                <c:pt idx="8">
                  <c:v>2.8200000000000003</c:v>
                </c:pt>
                <c:pt idx="9">
                  <c:v>0.8600000000000001</c:v>
                </c:pt>
                <c:pt idx="10">
                  <c:v>1.86</c:v>
                </c:pt>
                <c:pt idx="11">
                  <c:v>2.8600000000000003</c:v>
                </c:pt>
                <c:pt idx="12">
                  <c:v>0.90000000000000013</c:v>
                </c:pt>
                <c:pt idx="13">
                  <c:v>1.9000000000000001</c:v>
                </c:pt>
                <c:pt idx="14">
                  <c:v>2.9000000000000004</c:v>
                </c:pt>
                <c:pt idx="15">
                  <c:v>0.94000000000000017</c:v>
                </c:pt>
                <c:pt idx="16">
                  <c:v>1.9400000000000002</c:v>
                </c:pt>
                <c:pt idx="17">
                  <c:v>2.9400000000000004</c:v>
                </c:pt>
              </c:numCache>
            </c:numRef>
          </c:xVal>
          <c:yVal>
            <c:numRef>
              <c:f>AICAR!$D$4:$D$21</c:f>
              <c:numCache>
                <c:formatCode>0.000_ </c:formatCode>
                <c:ptCount val="18"/>
                <c:pt idx="0">
                  <c:v>0.6885</c:v>
                </c:pt>
                <c:pt idx="1">
                  <c:v>0.73199999999999998</c:v>
                </c:pt>
                <c:pt idx="2">
                  <c:v>0.64924999999999999</c:v>
                </c:pt>
                <c:pt idx="3">
                  <c:v>0.68074999999999997</c:v>
                </c:pt>
                <c:pt idx="4">
                  <c:v>0.73524999999999996</c:v>
                </c:pt>
                <c:pt idx="5">
                  <c:v>0.66549999999999998</c:v>
                </c:pt>
                <c:pt idx="6">
                  <c:v>0.69374999999999998</c:v>
                </c:pt>
                <c:pt idx="7">
                  <c:v>0.75574999999999992</c:v>
                </c:pt>
                <c:pt idx="8">
                  <c:v>0.6695000000000001</c:v>
                </c:pt>
                <c:pt idx="9">
                  <c:v>0.66949999999999998</c:v>
                </c:pt>
                <c:pt idx="10">
                  <c:v>0.75025000000000008</c:v>
                </c:pt>
                <c:pt idx="11">
                  <c:v>0.66125000000000012</c:v>
                </c:pt>
                <c:pt idx="12">
                  <c:v>0.6964999999999999</c:v>
                </c:pt>
                <c:pt idx="13">
                  <c:v>0.75324999999999998</c:v>
                </c:pt>
                <c:pt idx="14">
                  <c:v>0.67300000000000004</c:v>
                </c:pt>
                <c:pt idx="15">
                  <c:v>0.69350000000000001</c:v>
                </c:pt>
                <c:pt idx="16">
                  <c:v>0.74574999999999991</c:v>
                </c:pt>
                <c:pt idx="17">
                  <c:v>0.66225000000000001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C8-40A2-BA19-5D2919BC560B}"/>
            </c:ext>
          </c:extLst>
        </c:ser>
        <c:ser>
          <c:idx val="1"/>
          <c:order val="1"/>
          <c:tx>
            <c:strRef>
              <c:f>AICAR!$F$3</c:f>
              <c:strCache>
                <c:ptCount val="1"/>
                <c:pt idx="0">
                  <c:v>Avg70-90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AICAR!$E$4:$E$21</c:f>
              <c:numCache>
                <c:formatCode>General</c:formatCode>
                <c:ptCount val="18"/>
                <c:pt idx="0">
                  <c:v>1.06</c:v>
                </c:pt>
                <c:pt idx="1">
                  <c:v>2.06</c:v>
                </c:pt>
                <c:pt idx="2">
                  <c:v>3.06</c:v>
                </c:pt>
                <c:pt idx="3">
                  <c:v>1.1000000000000001</c:v>
                </c:pt>
                <c:pt idx="4">
                  <c:v>2.1</c:v>
                </c:pt>
                <c:pt idx="5">
                  <c:v>3.1</c:v>
                </c:pt>
                <c:pt idx="6">
                  <c:v>1.1400000000000001</c:v>
                </c:pt>
                <c:pt idx="7">
                  <c:v>2.14</c:v>
                </c:pt>
                <c:pt idx="8">
                  <c:v>3.14</c:v>
                </c:pt>
                <c:pt idx="9">
                  <c:v>1.1800000000000002</c:v>
                </c:pt>
                <c:pt idx="10">
                  <c:v>2.1800000000000002</c:v>
                </c:pt>
                <c:pt idx="11">
                  <c:v>3.18</c:v>
                </c:pt>
                <c:pt idx="12">
                  <c:v>1.2200000000000002</c:v>
                </c:pt>
                <c:pt idx="13">
                  <c:v>2.2200000000000002</c:v>
                </c:pt>
                <c:pt idx="14">
                  <c:v>3.22</c:v>
                </c:pt>
                <c:pt idx="15">
                  <c:v>1.2600000000000002</c:v>
                </c:pt>
                <c:pt idx="16">
                  <c:v>2.2600000000000002</c:v>
                </c:pt>
                <c:pt idx="17">
                  <c:v>3.2600000000000002</c:v>
                </c:pt>
              </c:numCache>
            </c:numRef>
          </c:xVal>
          <c:yVal>
            <c:numRef>
              <c:f>AICAR!$F$4:$F$21</c:f>
              <c:numCache>
                <c:formatCode>0.000_ </c:formatCode>
                <c:ptCount val="18"/>
                <c:pt idx="0">
                  <c:v>0.88</c:v>
                </c:pt>
                <c:pt idx="1">
                  <c:v>0.87299999999999989</c:v>
                </c:pt>
                <c:pt idx="2">
                  <c:v>0.81366666666666665</c:v>
                </c:pt>
                <c:pt idx="3">
                  <c:v>0.90866666666666662</c:v>
                </c:pt>
                <c:pt idx="4">
                  <c:v>0.89</c:v>
                </c:pt>
                <c:pt idx="5">
                  <c:v>0.82833333333333325</c:v>
                </c:pt>
                <c:pt idx="6">
                  <c:v>0.88966666666666672</c:v>
                </c:pt>
                <c:pt idx="7">
                  <c:v>0.87866666666666671</c:v>
                </c:pt>
                <c:pt idx="8">
                  <c:v>0.82533333333333336</c:v>
                </c:pt>
                <c:pt idx="9">
                  <c:v>0.89200000000000002</c:v>
                </c:pt>
                <c:pt idx="10">
                  <c:v>0.8653333333333334</c:v>
                </c:pt>
                <c:pt idx="11">
                  <c:v>0.80300000000000005</c:v>
                </c:pt>
                <c:pt idx="12">
                  <c:v>0.89866666666666661</c:v>
                </c:pt>
                <c:pt idx="13">
                  <c:v>0.88133333333333341</c:v>
                </c:pt>
                <c:pt idx="14">
                  <c:v>0.83700000000000008</c:v>
                </c:pt>
                <c:pt idx="15">
                  <c:v>0.8763333333333333</c:v>
                </c:pt>
                <c:pt idx="16">
                  <c:v>0.86066666666666658</c:v>
                </c:pt>
                <c:pt idx="17">
                  <c:v>0.82900000000000007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C8-40A2-BA19-5D2919BC5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  <c:max val="1"/>
          <c:min val="0.60000000000000009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Metformin!$D$3</c:f>
              <c:strCache>
                <c:ptCount val="1"/>
                <c:pt idx="0">
                  <c:v>Basal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chemeClr val="tx1"/>
              </a:solidFill>
            </a:ln>
            <a:effectLst/>
          </c:spPr>
          <c:invertIfNegative val="0"/>
          <c:cat>
            <c:strRef>
              <c:f>'2-DG'!$B$22</c:f>
              <c:strCache>
                <c:ptCount val="1"/>
                <c:pt idx="0">
                  <c:v>GCL</c:v>
                </c:pt>
              </c:strCache>
            </c:strRef>
          </c:cat>
          <c:val>
            <c:numRef>
              <c:f>Metformin!$D$19:$D$21</c:f>
              <c:numCache>
                <c:formatCode>0.000_ </c:formatCode>
                <c:ptCount val="3"/>
                <c:pt idx="0">
                  <c:v>0.70439999999999992</c:v>
                </c:pt>
                <c:pt idx="1">
                  <c:v>0.75680000000000003</c:v>
                </c:pt>
                <c:pt idx="2">
                  <c:v>0.70659999999999989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C-4384-BCFF-F0C572BDFBA3}"/>
            </c:ext>
          </c:extLst>
        </c:ser>
        <c:ser>
          <c:idx val="3"/>
          <c:order val="3"/>
          <c:tx>
            <c:strRef>
              <c:f>Metformin!$F$3</c:f>
              <c:strCache>
                <c:ptCount val="1"/>
                <c:pt idx="0">
                  <c:v>Avg190-210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'2-DG'!$B$23</c:f>
              <c:strCache>
                <c:ptCount val="1"/>
                <c:pt idx="0">
                  <c:v>IPL</c:v>
                </c:pt>
              </c:strCache>
            </c:strRef>
          </c:cat>
          <c:val>
            <c:numRef>
              <c:f>Metformin!$F$19:$F$21</c:f>
              <c:numCache>
                <c:formatCode>0.000_ </c:formatCode>
                <c:ptCount val="3"/>
                <c:pt idx="0">
                  <c:v>0.88846666666666663</c:v>
                </c:pt>
                <c:pt idx="1">
                  <c:v>0.88146666666666673</c:v>
                </c:pt>
                <c:pt idx="2">
                  <c:v>0.86926666666666674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C-4384-BCFF-F0C572BDF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Metformin!$D$3</c:f>
              <c:strCache>
                <c:ptCount val="1"/>
                <c:pt idx="0">
                  <c:v>Basal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Metformin!$C$4:$C$18</c:f>
              <c:numCache>
                <c:formatCode>General</c:formatCode>
                <c:ptCount val="15"/>
                <c:pt idx="0">
                  <c:v>0.76</c:v>
                </c:pt>
                <c:pt idx="1">
                  <c:v>1.76</c:v>
                </c:pt>
                <c:pt idx="2">
                  <c:v>2.76</c:v>
                </c:pt>
                <c:pt idx="3">
                  <c:v>0.8</c:v>
                </c:pt>
                <c:pt idx="4">
                  <c:v>1.8</c:v>
                </c:pt>
                <c:pt idx="5">
                  <c:v>2.8</c:v>
                </c:pt>
                <c:pt idx="6">
                  <c:v>0.84000000000000008</c:v>
                </c:pt>
                <c:pt idx="7">
                  <c:v>1.84</c:v>
                </c:pt>
                <c:pt idx="8">
                  <c:v>2.84</c:v>
                </c:pt>
                <c:pt idx="9">
                  <c:v>0.88000000000000012</c:v>
                </c:pt>
                <c:pt idx="10">
                  <c:v>1.8800000000000001</c:v>
                </c:pt>
                <c:pt idx="11">
                  <c:v>2.88</c:v>
                </c:pt>
                <c:pt idx="12">
                  <c:v>0.92000000000000015</c:v>
                </c:pt>
                <c:pt idx="13">
                  <c:v>1.9200000000000002</c:v>
                </c:pt>
                <c:pt idx="14">
                  <c:v>2.92</c:v>
                </c:pt>
              </c:numCache>
            </c:numRef>
          </c:xVal>
          <c:yVal>
            <c:numRef>
              <c:f>Metformin!$D$4:$D$18</c:f>
              <c:numCache>
                <c:formatCode>0.000_ </c:formatCode>
                <c:ptCount val="15"/>
                <c:pt idx="0">
                  <c:v>0.70824999999999994</c:v>
                </c:pt>
                <c:pt idx="1">
                  <c:v>0.76849999999999996</c:v>
                </c:pt>
                <c:pt idx="2">
                  <c:v>0.69174999999999986</c:v>
                </c:pt>
                <c:pt idx="3">
                  <c:v>0.71624999999999994</c:v>
                </c:pt>
                <c:pt idx="4">
                  <c:v>0.75275000000000003</c:v>
                </c:pt>
                <c:pt idx="5">
                  <c:v>0.70674999999999999</c:v>
                </c:pt>
                <c:pt idx="6">
                  <c:v>0.6905</c:v>
                </c:pt>
                <c:pt idx="7">
                  <c:v>0.75075000000000003</c:v>
                </c:pt>
                <c:pt idx="8">
                  <c:v>0.68525000000000003</c:v>
                </c:pt>
                <c:pt idx="9">
                  <c:v>0.69374999999999987</c:v>
                </c:pt>
                <c:pt idx="10">
                  <c:v>0.74450000000000005</c:v>
                </c:pt>
                <c:pt idx="11">
                  <c:v>0.72425000000000006</c:v>
                </c:pt>
                <c:pt idx="12">
                  <c:v>0.71324999999999994</c:v>
                </c:pt>
                <c:pt idx="13">
                  <c:v>0.76750000000000007</c:v>
                </c:pt>
                <c:pt idx="14">
                  <c:v>0.72499999999999987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C-4384-BCFF-F0C572BDFBA3}"/>
            </c:ext>
          </c:extLst>
        </c:ser>
        <c:ser>
          <c:idx val="1"/>
          <c:order val="1"/>
          <c:tx>
            <c:strRef>
              <c:f>Metformin!$F$3</c:f>
              <c:strCache>
                <c:ptCount val="1"/>
                <c:pt idx="0">
                  <c:v>Avg190-210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Metformin!$E$4:$E$18</c:f>
              <c:numCache>
                <c:formatCode>General</c:formatCode>
                <c:ptCount val="15"/>
                <c:pt idx="0">
                  <c:v>1.08</c:v>
                </c:pt>
                <c:pt idx="1">
                  <c:v>2.08</c:v>
                </c:pt>
                <c:pt idx="2">
                  <c:v>3.0799999999999996</c:v>
                </c:pt>
                <c:pt idx="3">
                  <c:v>1.1200000000000001</c:v>
                </c:pt>
                <c:pt idx="4">
                  <c:v>2.12</c:v>
                </c:pt>
                <c:pt idx="5">
                  <c:v>3.1199999999999997</c:v>
                </c:pt>
                <c:pt idx="6">
                  <c:v>1.1600000000000001</c:v>
                </c:pt>
                <c:pt idx="7">
                  <c:v>2.16</c:v>
                </c:pt>
                <c:pt idx="8">
                  <c:v>3.1599999999999997</c:v>
                </c:pt>
                <c:pt idx="9">
                  <c:v>1.2000000000000002</c:v>
                </c:pt>
                <c:pt idx="10">
                  <c:v>2.2000000000000002</c:v>
                </c:pt>
                <c:pt idx="11">
                  <c:v>3.1999999999999997</c:v>
                </c:pt>
                <c:pt idx="12">
                  <c:v>1.2400000000000002</c:v>
                </c:pt>
                <c:pt idx="13">
                  <c:v>2.2400000000000002</c:v>
                </c:pt>
                <c:pt idx="14">
                  <c:v>3.2399999999999998</c:v>
                </c:pt>
              </c:numCache>
            </c:numRef>
          </c:xVal>
          <c:yVal>
            <c:numRef>
              <c:f>Metformin!$F$4:$F$18</c:f>
              <c:numCache>
                <c:formatCode>0.000_ </c:formatCode>
                <c:ptCount val="15"/>
                <c:pt idx="0">
                  <c:v>0.86866666666666659</c:v>
                </c:pt>
                <c:pt idx="1">
                  <c:v>0.88733333333333331</c:v>
                </c:pt>
                <c:pt idx="2">
                  <c:v>0.84933333333333338</c:v>
                </c:pt>
                <c:pt idx="3">
                  <c:v>0.91800000000000004</c:v>
                </c:pt>
                <c:pt idx="4">
                  <c:v>0.86599999999999999</c:v>
                </c:pt>
                <c:pt idx="5">
                  <c:v>0.85</c:v>
                </c:pt>
                <c:pt idx="6">
                  <c:v>0.89866666666666661</c:v>
                </c:pt>
                <c:pt idx="7">
                  <c:v>0.90766666666666673</c:v>
                </c:pt>
                <c:pt idx="8">
                  <c:v>0.8803333333333333</c:v>
                </c:pt>
                <c:pt idx="9">
                  <c:v>0.88400000000000001</c:v>
                </c:pt>
                <c:pt idx="10">
                  <c:v>0.8793333333333333</c:v>
                </c:pt>
                <c:pt idx="11">
                  <c:v>0.88166666666666671</c:v>
                </c:pt>
                <c:pt idx="12">
                  <c:v>0.87299999999999989</c:v>
                </c:pt>
                <c:pt idx="13">
                  <c:v>0.86699999999999999</c:v>
                </c:pt>
                <c:pt idx="14">
                  <c:v>0.88500000000000012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C-4384-BCFF-F0C572BDF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  <c:max val="1"/>
          <c:min val="0.60000000000000009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208125</xdr:colOff>
      <xdr:row>17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9798DC-C974-4F06-B6DF-8AE248E47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208125</xdr:colOff>
      <xdr:row>17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8BD812B-7F3D-479B-A2F3-D883DE953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208125</xdr:colOff>
      <xdr:row>17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516D5F5-7C74-4E45-B1F6-BC276AC2E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workbookViewId="0"/>
  </sheetViews>
  <sheetFormatPr defaultRowHeight="14.25" x14ac:dyDescent="0.2"/>
  <cols>
    <col min="1" max="1" width="14.25" style="2" customWidth="1"/>
    <col min="2" max="14" width="9.375" style="2" customWidth="1"/>
  </cols>
  <sheetData>
    <row r="1" spans="1:16" x14ac:dyDescent="0.2">
      <c r="A1" t="s">
        <v>3</v>
      </c>
    </row>
    <row r="2" spans="1:16" x14ac:dyDescent="0.2">
      <c r="A2" s="4" t="s">
        <v>23</v>
      </c>
    </row>
    <row r="3" spans="1:16" x14ac:dyDescent="0.2">
      <c r="D3" s="2" t="s">
        <v>22</v>
      </c>
      <c r="F3" s="2" t="s">
        <v>32</v>
      </c>
      <c r="G3" s="2" t="s">
        <v>26</v>
      </c>
      <c r="O3" s="2"/>
      <c r="P3" s="2"/>
    </row>
    <row r="4" spans="1:16" x14ac:dyDescent="0.2">
      <c r="A4" s="2" t="s">
        <v>11</v>
      </c>
      <c r="B4" s="2" t="s">
        <v>0</v>
      </c>
      <c r="C4" s="2">
        <v>0.74</v>
      </c>
      <c r="D4" s="5">
        <v>0.69624999999999992</v>
      </c>
      <c r="E4" s="6">
        <f>C4+0.32</f>
        <v>1.06</v>
      </c>
      <c r="F4" s="5">
        <v>0.76766666666666661</v>
      </c>
      <c r="O4" s="2"/>
      <c r="P4" s="2"/>
    </row>
    <row r="5" spans="1:16" x14ac:dyDescent="0.2">
      <c r="A5" s="2" t="s">
        <v>11</v>
      </c>
      <c r="B5" s="2" t="s">
        <v>1</v>
      </c>
      <c r="C5" s="2">
        <f>C4+1</f>
        <v>1.74</v>
      </c>
      <c r="D5" s="5">
        <v>0.75924999999999998</v>
      </c>
      <c r="E5" s="6">
        <f t="shared" ref="E5:E21" si="0">C5+0.32</f>
        <v>2.06</v>
      </c>
      <c r="F5" s="5">
        <v>0.78433333333333344</v>
      </c>
      <c r="O5" s="2"/>
      <c r="P5" s="2"/>
    </row>
    <row r="6" spans="1:16" x14ac:dyDescent="0.2">
      <c r="A6" s="2" t="s">
        <v>11</v>
      </c>
      <c r="B6" s="2" t="s">
        <v>2</v>
      </c>
      <c r="C6" s="2">
        <f>C5+1</f>
        <v>2.74</v>
      </c>
      <c r="D6" s="5">
        <v>0.65825</v>
      </c>
      <c r="E6" s="6">
        <f t="shared" si="0"/>
        <v>3.06</v>
      </c>
      <c r="F6" s="5">
        <v>0.77300000000000002</v>
      </c>
      <c r="O6" s="2"/>
      <c r="P6" s="2"/>
    </row>
    <row r="7" spans="1:16" x14ac:dyDescent="0.2">
      <c r="A7" s="2" t="s">
        <v>6</v>
      </c>
      <c r="B7" s="2" t="s">
        <v>0</v>
      </c>
      <c r="C7" s="2">
        <f>C4+0.04</f>
        <v>0.78</v>
      </c>
      <c r="D7" s="5">
        <v>0.70274999999999999</v>
      </c>
      <c r="E7" s="6">
        <f t="shared" si="0"/>
        <v>1.1000000000000001</v>
      </c>
      <c r="F7" s="5">
        <v>0.75800000000000001</v>
      </c>
      <c r="O7" s="2"/>
      <c r="P7" s="2"/>
    </row>
    <row r="8" spans="1:16" x14ac:dyDescent="0.2">
      <c r="A8" s="2" t="s">
        <v>6</v>
      </c>
      <c r="B8" s="2" t="s">
        <v>1</v>
      </c>
      <c r="C8" s="2">
        <f>C7+1</f>
        <v>1.78</v>
      </c>
      <c r="D8" s="5">
        <v>0.74524999999999997</v>
      </c>
      <c r="E8" s="6">
        <f t="shared" si="0"/>
        <v>2.1</v>
      </c>
      <c r="F8" s="5">
        <v>0.77166666666666661</v>
      </c>
      <c r="O8" s="2"/>
      <c r="P8" s="2"/>
    </row>
    <row r="9" spans="1:16" x14ac:dyDescent="0.2">
      <c r="A9" s="2" t="s">
        <v>6</v>
      </c>
      <c r="B9" s="2" t="s">
        <v>2</v>
      </c>
      <c r="C9" s="2">
        <f>C8+1</f>
        <v>2.7800000000000002</v>
      </c>
      <c r="D9" s="5">
        <v>0.66725000000000012</v>
      </c>
      <c r="E9" s="6">
        <f t="shared" si="0"/>
        <v>3.1</v>
      </c>
      <c r="F9" s="5">
        <v>0.81266666666666676</v>
      </c>
      <c r="O9" s="2"/>
      <c r="P9" s="2"/>
    </row>
    <row r="10" spans="1:16" x14ac:dyDescent="0.2">
      <c r="A10" s="2" t="s">
        <v>12</v>
      </c>
      <c r="B10" s="2" t="s">
        <v>0</v>
      </c>
      <c r="C10" s="2">
        <f>C7+0.04</f>
        <v>0.82000000000000006</v>
      </c>
      <c r="D10" s="5">
        <v>0.68600000000000005</v>
      </c>
      <c r="E10" s="6">
        <f t="shared" si="0"/>
        <v>1.1400000000000001</v>
      </c>
      <c r="F10" s="5">
        <v>0.72733333333333328</v>
      </c>
      <c r="O10" s="2"/>
      <c r="P10" s="2"/>
    </row>
    <row r="11" spans="1:16" x14ac:dyDescent="0.2">
      <c r="A11" s="2" t="s">
        <v>12</v>
      </c>
      <c r="B11" s="2" t="s">
        <v>1</v>
      </c>
      <c r="C11" s="2">
        <f>C10+1</f>
        <v>1.82</v>
      </c>
      <c r="D11" s="5">
        <v>0.74099999999999999</v>
      </c>
      <c r="E11" s="6">
        <f t="shared" si="0"/>
        <v>2.14</v>
      </c>
      <c r="F11" s="5">
        <v>0.76533333333333342</v>
      </c>
      <c r="O11" s="2"/>
      <c r="P11" s="2"/>
    </row>
    <row r="12" spans="1:16" x14ac:dyDescent="0.2">
      <c r="A12" s="2" t="s">
        <v>12</v>
      </c>
      <c r="B12" s="2" t="s">
        <v>2</v>
      </c>
      <c r="C12" s="2">
        <f>C11+1</f>
        <v>2.8200000000000003</v>
      </c>
      <c r="D12" s="5">
        <v>0.67625000000000013</v>
      </c>
      <c r="E12" s="6">
        <f t="shared" si="0"/>
        <v>3.14</v>
      </c>
      <c r="F12" s="5">
        <v>0.80366666666666664</v>
      </c>
      <c r="O12" s="2"/>
      <c r="P12" s="2"/>
    </row>
    <row r="13" spans="1:16" x14ac:dyDescent="0.2">
      <c r="A13" s="2" t="s">
        <v>13</v>
      </c>
      <c r="B13" s="2" t="s">
        <v>0</v>
      </c>
      <c r="C13" s="2">
        <f>C10+0.04</f>
        <v>0.8600000000000001</v>
      </c>
      <c r="D13" s="5">
        <v>0.68400000000000016</v>
      </c>
      <c r="E13" s="6">
        <f t="shared" si="0"/>
        <v>1.1800000000000002</v>
      </c>
      <c r="F13" s="5">
        <v>0.74933333333333341</v>
      </c>
      <c r="O13" s="2"/>
      <c r="P13" s="2"/>
    </row>
    <row r="14" spans="1:16" x14ac:dyDescent="0.2">
      <c r="A14" s="2" t="s">
        <v>13</v>
      </c>
      <c r="B14" s="2" t="s">
        <v>1</v>
      </c>
      <c r="C14" s="2">
        <f>C13+1</f>
        <v>1.86</v>
      </c>
      <c r="D14" s="5">
        <v>0.74724999999999997</v>
      </c>
      <c r="E14" s="6">
        <f t="shared" si="0"/>
        <v>2.1800000000000002</v>
      </c>
      <c r="F14" s="5">
        <v>0.79233333333333344</v>
      </c>
      <c r="O14" s="2"/>
      <c r="P14" s="2"/>
    </row>
    <row r="15" spans="1:16" x14ac:dyDescent="0.2">
      <c r="A15" s="2" t="s">
        <v>13</v>
      </c>
      <c r="B15" s="2" t="s">
        <v>2</v>
      </c>
      <c r="C15" s="2">
        <f>C14+1</f>
        <v>2.8600000000000003</v>
      </c>
      <c r="D15" s="5">
        <v>0.67300000000000004</v>
      </c>
      <c r="E15" s="6">
        <f t="shared" si="0"/>
        <v>3.18</v>
      </c>
      <c r="F15" s="5">
        <v>0.87233333333333329</v>
      </c>
      <c r="O15" s="2"/>
      <c r="P15" s="2"/>
    </row>
    <row r="16" spans="1:16" x14ac:dyDescent="0.2">
      <c r="A16" s="2" t="s">
        <v>14</v>
      </c>
      <c r="B16" s="2" t="s">
        <v>0</v>
      </c>
      <c r="C16" s="2">
        <f>C13+0.04</f>
        <v>0.90000000000000013</v>
      </c>
      <c r="D16" s="5">
        <v>0.70474999999999999</v>
      </c>
      <c r="E16" s="6">
        <f t="shared" si="0"/>
        <v>1.2200000000000002</v>
      </c>
      <c r="F16" s="5">
        <v>0.77633333333333343</v>
      </c>
      <c r="O16" s="2"/>
      <c r="P16" s="2"/>
    </row>
    <row r="17" spans="1:16" x14ac:dyDescent="0.2">
      <c r="A17" s="2" t="s">
        <v>14</v>
      </c>
      <c r="B17" s="2" t="s">
        <v>1</v>
      </c>
      <c r="C17" s="2">
        <f>C16+1</f>
        <v>1.9000000000000001</v>
      </c>
      <c r="D17" s="5">
        <v>0.76524999999999999</v>
      </c>
      <c r="E17" s="6">
        <f t="shared" si="0"/>
        <v>2.2200000000000002</v>
      </c>
      <c r="F17" s="5">
        <v>0.82433333333333325</v>
      </c>
      <c r="O17" s="2"/>
      <c r="P17" s="2"/>
    </row>
    <row r="18" spans="1:16" x14ac:dyDescent="0.2">
      <c r="A18" s="2" t="s">
        <v>14</v>
      </c>
      <c r="B18" s="2" t="s">
        <v>2</v>
      </c>
      <c r="C18" s="2">
        <f>C17+1</f>
        <v>2.9000000000000004</v>
      </c>
      <c r="D18" s="5">
        <v>0.6715000000000001</v>
      </c>
      <c r="E18" s="6">
        <f t="shared" si="0"/>
        <v>3.22</v>
      </c>
      <c r="F18" s="5">
        <v>0.85433333333333339</v>
      </c>
      <c r="O18" s="2"/>
      <c r="P18" s="2"/>
    </row>
    <row r="19" spans="1:16" x14ac:dyDescent="0.2">
      <c r="A19" s="2" t="s">
        <v>15</v>
      </c>
      <c r="B19" s="2" t="s">
        <v>0</v>
      </c>
      <c r="C19" s="2">
        <f>C16+0.04</f>
        <v>0.94000000000000017</v>
      </c>
      <c r="D19" s="5">
        <v>0.69349999999999989</v>
      </c>
      <c r="E19" s="6">
        <f t="shared" si="0"/>
        <v>1.2600000000000002</v>
      </c>
      <c r="F19" s="5">
        <v>0.75733333333333341</v>
      </c>
      <c r="O19" s="2"/>
      <c r="P19" s="2"/>
    </row>
    <row r="20" spans="1:16" x14ac:dyDescent="0.2">
      <c r="A20" s="2" t="s">
        <v>15</v>
      </c>
      <c r="B20" s="2" t="s">
        <v>1</v>
      </c>
      <c r="C20" s="2">
        <f>C19+1</f>
        <v>1.9400000000000002</v>
      </c>
      <c r="D20" s="5">
        <v>0.75275000000000003</v>
      </c>
      <c r="E20" s="6">
        <f t="shared" si="0"/>
        <v>2.2600000000000002</v>
      </c>
      <c r="F20" s="5">
        <v>0.80566666666666675</v>
      </c>
      <c r="O20" s="2"/>
      <c r="P20" s="2"/>
    </row>
    <row r="21" spans="1:16" x14ac:dyDescent="0.2">
      <c r="A21" s="2" t="s">
        <v>15</v>
      </c>
      <c r="B21" s="2" t="s">
        <v>2</v>
      </c>
      <c r="C21" s="2">
        <f>C20+1</f>
        <v>2.9400000000000004</v>
      </c>
      <c r="D21" s="5">
        <v>0.67275000000000007</v>
      </c>
      <c r="E21" s="6">
        <f t="shared" si="0"/>
        <v>3.2600000000000002</v>
      </c>
      <c r="F21" s="5">
        <v>0.84066666666666656</v>
      </c>
      <c r="O21" s="2"/>
      <c r="P21" s="2"/>
    </row>
    <row r="22" spans="1:16" x14ac:dyDescent="0.2">
      <c r="A22" s="2" t="s">
        <v>24</v>
      </c>
      <c r="B22" s="2" t="s">
        <v>0</v>
      </c>
      <c r="D22" s="5">
        <f>AVERAGE(D4,D7,D10,D13,D16,D19)</f>
        <v>0.69454166666666672</v>
      </c>
      <c r="E22" s="5"/>
      <c r="F22" s="5">
        <f t="shared" ref="F22:F24" si="1">AVERAGE(F4,F7,F10,F13,F16,F19)</f>
        <v>0.75599999999999989</v>
      </c>
      <c r="G22" s="5">
        <f>TTEST(D27:D32,F27:F32,2,1)</f>
        <v>4.722317161543999E-5</v>
      </c>
      <c r="O22" s="2"/>
      <c r="P22" s="2"/>
    </row>
    <row r="23" spans="1:16" x14ac:dyDescent="0.2">
      <c r="B23" s="2" t="s">
        <v>1</v>
      </c>
      <c r="D23" s="5">
        <f t="shared" ref="D23" si="2">AVERAGE(D5,D8,D11,D14,D17,D20)</f>
        <v>0.75179166666666664</v>
      </c>
      <c r="E23" s="5"/>
      <c r="F23" s="5">
        <f t="shared" si="1"/>
        <v>0.79061111111111115</v>
      </c>
      <c r="G23" s="5">
        <f>TTEST(D33:D38,F33:F38,2,1)</f>
        <v>1.6702177285964576E-3</v>
      </c>
      <c r="O23" s="2"/>
      <c r="P23" s="2"/>
    </row>
    <row r="24" spans="1:16" x14ac:dyDescent="0.2">
      <c r="B24" s="2" t="s">
        <v>2</v>
      </c>
      <c r="D24" s="5">
        <f t="shared" ref="D24" si="3">AVERAGE(D6,D9,D12,D15,D18,D21)</f>
        <v>0.66983333333333339</v>
      </c>
      <c r="E24" s="5"/>
      <c r="F24" s="5">
        <f t="shared" si="1"/>
        <v>0.82611111111111102</v>
      </c>
      <c r="G24" s="5">
        <f>TTEST(D39:D44,F39:F44,2,1)</f>
        <v>8.0802086054288807E-5</v>
      </c>
      <c r="O24" s="2"/>
      <c r="P24" s="2"/>
    </row>
    <row r="25" spans="1:16" x14ac:dyDescent="0.2">
      <c r="D25" s="5"/>
      <c r="E25" s="5"/>
      <c r="F25" s="5"/>
      <c r="O25" s="2"/>
      <c r="P25" s="2"/>
    </row>
    <row r="26" spans="1:16" x14ac:dyDescent="0.2">
      <c r="A26" t="s">
        <v>27</v>
      </c>
      <c r="B26"/>
      <c r="C26"/>
      <c r="D26"/>
      <c r="E26"/>
      <c r="F26"/>
      <c r="O26" s="2"/>
      <c r="P26" s="2"/>
    </row>
    <row r="27" spans="1:16" x14ac:dyDescent="0.2">
      <c r="A27"/>
      <c r="B27" s="2" t="s">
        <v>25</v>
      </c>
      <c r="C27" s="2">
        <v>1</v>
      </c>
      <c r="D27" s="5">
        <f>D4</f>
        <v>0.69624999999999992</v>
      </c>
      <c r="E27" s="5"/>
      <c r="F27" s="5">
        <f>F4</f>
        <v>0.76766666666666661</v>
      </c>
      <c r="O27" s="2"/>
      <c r="P27" s="2"/>
    </row>
    <row r="28" spans="1:16" x14ac:dyDescent="0.2">
      <c r="A28"/>
      <c r="C28" s="2">
        <v>2</v>
      </c>
      <c r="D28" s="5">
        <f>D7</f>
        <v>0.70274999999999999</v>
      </c>
      <c r="E28" s="5"/>
      <c r="F28" s="5">
        <f>F7</f>
        <v>0.75800000000000001</v>
      </c>
      <c r="O28" s="2"/>
    </row>
    <row r="29" spans="1:16" x14ac:dyDescent="0.2">
      <c r="A29"/>
      <c r="C29" s="2">
        <v>3</v>
      </c>
      <c r="D29" s="5">
        <f t="shared" ref="D29:F29" si="4">D10</f>
        <v>0.68600000000000005</v>
      </c>
      <c r="E29" s="5"/>
      <c r="F29" s="5">
        <f t="shared" si="4"/>
        <v>0.72733333333333328</v>
      </c>
      <c r="O29" s="2"/>
    </row>
    <row r="30" spans="1:16" x14ac:dyDescent="0.2">
      <c r="A30"/>
      <c r="C30" s="2">
        <v>4</v>
      </c>
      <c r="D30" s="5">
        <f>D13</f>
        <v>0.68400000000000016</v>
      </c>
      <c r="E30" s="5"/>
      <c r="F30" s="5">
        <f>F13</f>
        <v>0.74933333333333341</v>
      </c>
      <c r="O30" s="2"/>
    </row>
    <row r="31" spans="1:16" x14ac:dyDescent="0.2">
      <c r="A31"/>
      <c r="C31" s="2">
        <v>5</v>
      </c>
      <c r="D31" s="5">
        <f>D16</f>
        <v>0.70474999999999999</v>
      </c>
      <c r="E31" s="5"/>
      <c r="F31" s="5">
        <f>F16</f>
        <v>0.77633333333333343</v>
      </c>
      <c r="O31" s="2"/>
    </row>
    <row r="32" spans="1:16" x14ac:dyDescent="0.2">
      <c r="A32"/>
      <c r="C32" s="2">
        <v>6</v>
      </c>
      <c r="D32" s="5">
        <f>D19</f>
        <v>0.69349999999999989</v>
      </c>
      <c r="E32" s="5"/>
      <c r="F32" s="5">
        <f>F19</f>
        <v>0.75733333333333341</v>
      </c>
      <c r="O32" s="2"/>
    </row>
    <row r="33" spans="1:15" x14ac:dyDescent="0.2">
      <c r="A33"/>
      <c r="B33" s="2" t="s">
        <v>28</v>
      </c>
      <c r="C33" s="2">
        <v>1</v>
      </c>
      <c r="D33" s="5">
        <f>D5</f>
        <v>0.75924999999999998</v>
      </c>
      <c r="E33" s="5"/>
      <c r="F33" s="5">
        <f>F5</f>
        <v>0.78433333333333344</v>
      </c>
      <c r="O33" s="2"/>
    </row>
    <row r="34" spans="1:15" x14ac:dyDescent="0.2">
      <c r="A34"/>
      <c r="C34" s="2">
        <v>2</v>
      </c>
      <c r="D34" s="5">
        <f>D8</f>
        <v>0.74524999999999997</v>
      </c>
      <c r="E34" s="5"/>
      <c r="F34" s="5">
        <f>F8</f>
        <v>0.77166666666666661</v>
      </c>
      <c r="O34" s="2"/>
    </row>
    <row r="35" spans="1:15" x14ac:dyDescent="0.2">
      <c r="A35"/>
      <c r="C35" s="2">
        <v>3</v>
      </c>
      <c r="D35" s="5">
        <f>D11</f>
        <v>0.74099999999999999</v>
      </c>
      <c r="E35" s="5"/>
      <c r="F35" s="5">
        <f>F11</f>
        <v>0.76533333333333342</v>
      </c>
      <c r="O35" s="2"/>
    </row>
    <row r="36" spans="1:15" x14ac:dyDescent="0.2">
      <c r="A36"/>
      <c r="C36" s="2">
        <v>4</v>
      </c>
      <c r="D36" s="5">
        <f>D14</f>
        <v>0.74724999999999997</v>
      </c>
      <c r="E36" s="5"/>
      <c r="F36" s="5">
        <f>F14</f>
        <v>0.79233333333333344</v>
      </c>
      <c r="O36" s="2"/>
    </row>
    <row r="37" spans="1:15" x14ac:dyDescent="0.2">
      <c r="A37"/>
      <c r="C37" s="2">
        <v>5</v>
      </c>
      <c r="D37" s="5">
        <f>D17</f>
        <v>0.76524999999999999</v>
      </c>
      <c r="E37" s="5"/>
      <c r="F37" s="5">
        <f>F17</f>
        <v>0.82433333333333325</v>
      </c>
      <c r="O37" s="2"/>
    </row>
    <row r="38" spans="1:15" x14ac:dyDescent="0.2">
      <c r="A38"/>
      <c r="C38" s="2">
        <v>6</v>
      </c>
      <c r="D38" s="5">
        <f>D20</f>
        <v>0.75275000000000003</v>
      </c>
      <c r="E38" s="5"/>
      <c r="F38" s="5">
        <f>F20</f>
        <v>0.80566666666666675</v>
      </c>
      <c r="O38" s="2"/>
    </row>
    <row r="39" spans="1:15" x14ac:dyDescent="0.2">
      <c r="A39"/>
      <c r="B39" s="2" t="s">
        <v>29</v>
      </c>
      <c r="C39" s="2">
        <v>1</v>
      </c>
      <c r="D39" s="5">
        <f>D6</f>
        <v>0.65825</v>
      </c>
      <c r="E39" s="5"/>
      <c r="F39" s="5">
        <f>F6</f>
        <v>0.77300000000000002</v>
      </c>
      <c r="O39" s="2"/>
    </row>
    <row r="40" spans="1:15" x14ac:dyDescent="0.2">
      <c r="A40"/>
      <c r="C40" s="2">
        <v>2</v>
      </c>
      <c r="D40" s="5">
        <f>D9</f>
        <v>0.66725000000000012</v>
      </c>
      <c r="E40" s="5"/>
      <c r="F40" s="5">
        <f>F9</f>
        <v>0.81266666666666676</v>
      </c>
      <c r="O40" s="2"/>
    </row>
    <row r="41" spans="1:15" x14ac:dyDescent="0.2">
      <c r="A41"/>
      <c r="C41" s="2">
        <v>3</v>
      </c>
      <c r="D41" s="5">
        <f>D12</f>
        <v>0.67625000000000013</v>
      </c>
      <c r="E41" s="5"/>
      <c r="F41" s="5">
        <f>F12</f>
        <v>0.80366666666666664</v>
      </c>
      <c r="O41" s="2"/>
    </row>
    <row r="42" spans="1:15" x14ac:dyDescent="0.2">
      <c r="A42"/>
      <c r="C42" s="2">
        <v>4</v>
      </c>
      <c r="D42" s="5">
        <f>D15</f>
        <v>0.67300000000000004</v>
      </c>
      <c r="E42" s="5"/>
      <c r="F42" s="5">
        <f>F15</f>
        <v>0.87233333333333329</v>
      </c>
      <c r="O42" s="2"/>
    </row>
    <row r="43" spans="1:15" x14ac:dyDescent="0.2">
      <c r="A43"/>
      <c r="C43" s="2">
        <v>5</v>
      </c>
      <c r="D43" s="5">
        <f>D18</f>
        <v>0.6715000000000001</v>
      </c>
      <c r="E43" s="5"/>
      <c r="F43" s="5">
        <f>F18</f>
        <v>0.85433333333333339</v>
      </c>
      <c r="O43" s="2"/>
    </row>
    <row r="44" spans="1:15" x14ac:dyDescent="0.2">
      <c r="C44" s="2">
        <v>6</v>
      </c>
      <c r="D44" s="5">
        <f>D21</f>
        <v>0.67275000000000007</v>
      </c>
      <c r="E44" s="5"/>
      <c r="F44" s="5">
        <f>F21</f>
        <v>0.84066666666666656</v>
      </c>
      <c r="O44" s="2"/>
    </row>
    <row r="45" spans="1:15" x14ac:dyDescent="0.2">
      <c r="O45" s="2"/>
    </row>
    <row r="46" spans="1:15" x14ac:dyDescent="0.2">
      <c r="O46" s="2"/>
    </row>
    <row r="47" spans="1:15" x14ac:dyDescent="0.2">
      <c r="O47" s="2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/>
  </sheetViews>
  <sheetFormatPr defaultRowHeight="14.25" x14ac:dyDescent="0.2"/>
  <cols>
    <col min="1" max="1" width="14.25" style="2" bestFit="1" customWidth="1"/>
    <col min="2" max="15" width="9.375" style="2" customWidth="1"/>
    <col min="16" max="16384" width="9" style="2"/>
  </cols>
  <sheetData>
    <row r="1" spans="1:7" s="3" customFormat="1" x14ac:dyDescent="0.2">
      <c r="A1" s="3" t="s">
        <v>16</v>
      </c>
    </row>
    <row r="2" spans="1:7" x14ac:dyDescent="0.2">
      <c r="A2" s="4" t="s">
        <v>23</v>
      </c>
    </row>
    <row r="3" spans="1:7" x14ac:dyDescent="0.2">
      <c r="D3" s="2" t="s">
        <v>22</v>
      </c>
      <c r="F3" s="2" t="s">
        <v>31</v>
      </c>
      <c r="G3" s="2" t="s">
        <v>26</v>
      </c>
    </row>
    <row r="4" spans="1:7" x14ac:dyDescent="0.2">
      <c r="A4" s="2" t="s">
        <v>5</v>
      </c>
      <c r="B4" s="2" t="s">
        <v>0</v>
      </c>
      <c r="C4" s="2">
        <v>0.74</v>
      </c>
      <c r="D4" s="5">
        <v>0.6885</v>
      </c>
      <c r="E4" s="6">
        <f>C4+0.32</f>
        <v>1.06</v>
      </c>
      <c r="F4" s="5">
        <v>0.88</v>
      </c>
    </row>
    <row r="5" spans="1:7" x14ac:dyDescent="0.2">
      <c r="A5" s="2" t="s">
        <v>5</v>
      </c>
      <c r="B5" s="2" t="s">
        <v>1</v>
      </c>
      <c r="C5" s="2">
        <f>C4+1</f>
        <v>1.74</v>
      </c>
      <c r="D5" s="5">
        <v>0.73199999999999998</v>
      </c>
      <c r="E5" s="6">
        <f t="shared" ref="E5:E21" si="0">C5+0.32</f>
        <v>2.06</v>
      </c>
      <c r="F5" s="5">
        <v>0.87299999999999989</v>
      </c>
    </row>
    <row r="6" spans="1:7" x14ac:dyDescent="0.2">
      <c r="A6" s="2" t="s">
        <v>5</v>
      </c>
      <c r="B6" s="2" t="s">
        <v>2</v>
      </c>
      <c r="C6" s="2">
        <f>C5+1</f>
        <v>2.74</v>
      </c>
      <c r="D6" s="5">
        <v>0.64924999999999999</v>
      </c>
      <c r="E6" s="6">
        <f t="shared" si="0"/>
        <v>3.06</v>
      </c>
      <c r="F6" s="5">
        <v>0.81366666666666665</v>
      </c>
    </row>
    <row r="7" spans="1:7" x14ac:dyDescent="0.2">
      <c r="A7" s="2" t="s">
        <v>6</v>
      </c>
      <c r="B7" s="2" t="s">
        <v>0</v>
      </c>
      <c r="C7" s="2">
        <f>C4+0.04</f>
        <v>0.78</v>
      </c>
      <c r="D7" s="5">
        <v>0.68074999999999997</v>
      </c>
      <c r="E7" s="6">
        <f t="shared" si="0"/>
        <v>1.1000000000000001</v>
      </c>
      <c r="F7" s="5">
        <v>0.90866666666666662</v>
      </c>
    </row>
    <row r="8" spans="1:7" x14ac:dyDescent="0.2">
      <c r="A8" s="2" t="s">
        <v>6</v>
      </c>
      <c r="B8" s="2" t="s">
        <v>1</v>
      </c>
      <c r="C8" s="2">
        <f>C7+1</f>
        <v>1.78</v>
      </c>
      <c r="D8" s="5">
        <v>0.73524999999999996</v>
      </c>
      <c r="E8" s="6">
        <f t="shared" si="0"/>
        <v>2.1</v>
      </c>
      <c r="F8" s="5">
        <v>0.89</v>
      </c>
    </row>
    <row r="9" spans="1:7" x14ac:dyDescent="0.2">
      <c r="A9" s="2" t="s">
        <v>6</v>
      </c>
      <c r="B9" s="2" t="s">
        <v>2</v>
      </c>
      <c r="C9" s="2">
        <f>C8+1</f>
        <v>2.7800000000000002</v>
      </c>
      <c r="D9" s="5">
        <v>0.66549999999999998</v>
      </c>
      <c r="E9" s="6">
        <f t="shared" si="0"/>
        <v>3.1</v>
      </c>
      <c r="F9" s="5">
        <v>0.82833333333333325</v>
      </c>
    </row>
    <row r="10" spans="1:7" x14ac:dyDescent="0.2">
      <c r="A10" s="2" t="s">
        <v>7</v>
      </c>
      <c r="B10" s="2" t="s">
        <v>0</v>
      </c>
      <c r="C10" s="2">
        <f>C7+0.04</f>
        <v>0.82000000000000006</v>
      </c>
      <c r="D10" s="5">
        <v>0.69374999999999998</v>
      </c>
      <c r="E10" s="6">
        <f t="shared" si="0"/>
        <v>1.1400000000000001</v>
      </c>
      <c r="F10" s="5">
        <v>0.88966666666666672</v>
      </c>
    </row>
    <row r="11" spans="1:7" x14ac:dyDescent="0.2">
      <c r="A11" s="2" t="s">
        <v>7</v>
      </c>
      <c r="B11" s="2" t="s">
        <v>1</v>
      </c>
      <c r="C11" s="2">
        <f>C10+1</f>
        <v>1.82</v>
      </c>
      <c r="D11" s="5">
        <v>0.75574999999999992</v>
      </c>
      <c r="E11" s="6">
        <f t="shared" si="0"/>
        <v>2.14</v>
      </c>
      <c r="F11" s="5">
        <v>0.87866666666666671</v>
      </c>
    </row>
    <row r="12" spans="1:7" x14ac:dyDescent="0.2">
      <c r="A12" s="2" t="s">
        <v>7</v>
      </c>
      <c r="B12" s="2" t="s">
        <v>2</v>
      </c>
      <c r="C12" s="2">
        <f>C11+1</f>
        <v>2.8200000000000003</v>
      </c>
      <c r="D12" s="5">
        <v>0.6695000000000001</v>
      </c>
      <c r="E12" s="6">
        <f t="shared" si="0"/>
        <v>3.14</v>
      </c>
      <c r="F12" s="5">
        <v>0.82533333333333336</v>
      </c>
    </row>
    <row r="13" spans="1:7" x14ac:dyDescent="0.2">
      <c r="A13" s="2" t="s">
        <v>8</v>
      </c>
      <c r="B13" s="2" t="s">
        <v>0</v>
      </c>
      <c r="C13" s="2">
        <f>C10+0.04</f>
        <v>0.8600000000000001</v>
      </c>
      <c r="D13" s="5">
        <v>0.66949999999999998</v>
      </c>
      <c r="E13" s="6">
        <f t="shared" si="0"/>
        <v>1.1800000000000002</v>
      </c>
      <c r="F13" s="5">
        <v>0.89200000000000002</v>
      </c>
    </row>
    <row r="14" spans="1:7" x14ac:dyDescent="0.2">
      <c r="A14" s="2" t="s">
        <v>8</v>
      </c>
      <c r="B14" s="2" t="s">
        <v>1</v>
      </c>
      <c r="C14" s="2">
        <f>C13+1</f>
        <v>1.86</v>
      </c>
      <c r="D14" s="5">
        <v>0.75025000000000008</v>
      </c>
      <c r="E14" s="6">
        <f t="shared" si="0"/>
        <v>2.1800000000000002</v>
      </c>
      <c r="F14" s="5">
        <v>0.8653333333333334</v>
      </c>
    </row>
    <row r="15" spans="1:7" x14ac:dyDescent="0.2">
      <c r="A15" s="2" t="s">
        <v>8</v>
      </c>
      <c r="B15" s="2" t="s">
        <v>2</v>
      </c>
      <c r="C15" s="2">
        <f>C14+1</f>
        <v>2.8600000000000003</v>
      </c>
      <c r="D15" s="5">
        <v>0.66125000000000012</v>
      </c>
      <c r="E15" s="6">
        <f t="shared" si="0"/>
        <v>3.18</v>
      </c>
      <c r="F15" s="5">
        <v>0.80300000000000005</v>
      </c>
    </row>
    <row r="16" spans="1:7" x14ac:dyDescent="0.2">
      <c r="A16" s="2" t="s">
        <v>9</v>
      </c>
      <c r="B16" s="2" t="s">
        <v>0</v>
      </c>
      <c r="C16" s="2">
        <f>C13+0.04</f>
        <v>0.90000000000000013</v>
      </c>
      <c r="D16" s="5">
        <v>0.6964999999999999</v>
      </c>
      <c r="E16" s="6">
        <f t="shared" si="0"/>
        <v>1.2200000000000002</v>
      </c>
      <c r="F16" s="5">
        <v>0.89866666666666661</v>
      </c>
    </row>
    <row r="17" spans="1:7" x14ac:dyDescent="0.2">
      <c r="A17" s="2" t="s">
        <v>9</v>
      </c>
      <c r="B17" s="2" t="s">
        <v>1</v>
      </c>
      <c r="C17" s="2">
        <f>C16+1</f>
        <v>1.9000000000000001</v>
      </c>
      <c r="D17" s="5">
        <v>0.75324999999999998</v>
      </c>
      <c r="E17" s="6">
        <f t="shared" si="0"/>
        <v>2.2200000000000002</v>
      </c>
      <c r="F17" s="5">
        <v>0.88133333333333341</v>
      </c>
    </row>
    <row r="18" spans="1:7" x14ac:dyDescent="0.2">
      <c r="A18" s="2" t="s">
        <v>9</v>
      </c>
      <c r="B18" s="2" t="s">
        <v>2</v>
      </c>
      <c r="C18" s="2">
        <f>C17+1</f>
        <v>2.9000000000000004</v>
      </c>
      <c r="D18" s="5">
        <v>0.67300000000000004</v>
      </c>
      <c r="E18" s="6">
        <f t="shared" si="0"/>
        <v>3.22</v>
      </c>
      <c r="F18" s="5">
        <v>0.83700000000000008</v>
      </c>
    </row>
    <row r="19" spans="1:7" x14ac:dyDescent="0.2">
      <c r="A19" s="2" t="s">
        <v>10</v>
      </c>
      <c r="B19" s="2" t="s">
        <v>0</v>
      </c>
      <c r="C19" s="2">
        <f>C16+0.04</f>
        <v>0.94000000000000017</v>
      </c>
      <c r="D19" s="5">
        <v>0.69350000000000001</v>
      </c>
      <c r="E19" s="6">
        <f t="shared" si="0"/>
        <v>1.2600000000000002</v>
      </c>
      <c r="F19" s="5">
        <v>0.8763333333333333</v>
      </c>
    </row>
    <row r="20" spans="1:7" x14ac:dyDescent="0.2">
      <c r="A20" s="2" t="s">
        <v>10</v>
      </c>
      <c r="B20" s="2" t="s">
        <v>1</v>
      </c>
      <c r="C20" s="2">
        <f>C19+1</f>
        <v>1.9400000000000002</v>
      </c>
      <c r="D20" s="5">
        <v>0.74574999999999991</v>
      </c>
      <c r="E20" s="6">
        <f t="shared" si="0"/>
        <v>2.2600000000000002</v>
      </c>
      <c r="F20" s="5">
        <v>0.86066666666666658</v>
      </c>
    </row>
    <row r="21" spans="1:7" x14ac:dyDescent="0.2">
      <c r="A21" s="2" t="s">
        <v>10</v>
      </c>
      <c r="B21" s="2" t="s">
        <v>2</v>
      </c>
      <c r="C21" s="2">
        <f>C20+1</f>
        <v>2.9400000000000004</v>
      </c>
      <c r="D21" s="5">
        <v>0.66225000000000001</v>
      </c>
      <c r="E21" s="6">
        <f t="shared" si="0"/>
        <v>3.2600000000000002</v>
      </c>
      <c r="F21" s="5">
        <v>0.82900000000000007</v>
      </c>
    </row>
    <row r="22" spans="1:7" x14ac:dyDescent="0.2">
      <c r="A22" s="2" t="s">
        <v>24</v>
      </c>
      <c r="B22" s="2" t="s">
        <v>0</v>
      </c>
      <c r="D22" s="5">
        <f>AVERAGE(D4,D7,D10,D13,D16,D19)</f>
        <v>0.68708333333333327</v>
      </c>
      <c r="E22" s="5"/>
      <c r="F22" s="5">
        <f t="shared" ref="F22:F24" si="1">AVERAGE(F4,F7,F10,F13,F16,F19)</f>
        <v>0.89088888888888873</v>
      </c>
      <c r="G22" s="5">
        <f>TTEST(D27:D32,F27:F32,2,1)</f>
        <v>1.083830364127417E-6</v>
      </c>
    </row>
    <row r="23" spans="1:7" x14ac:dyDescent="0.2">
      <c r="B23" s="2" t="s">
        <v>1</v>
      </c>
      <c r="D23" s="5">
        <f t="shared" ref="D23:D24" si="2">AVERAGE(D5,D8,D11,D14,D17,D20)</f>
        <v>0.74537500000000001</v>
      </c>
      <c r="E23" s="5"/>
      <c r="F23" s="5">
        <f t="shared" si="1"/>
        <v>0.87483333333333346</v>
      </c>
      <c r="G23" s="5">
        <f>TTEST(D33:D38,F33:F38,2,1)</f>
        <v>5.5364659925132034E-6</v>
      </c>
    </row>
    <row r="24" spans="1:7" x14ac:dyDescent="0.2">
      <c r="B24" s="2" t="s">
        <v>2</v>
      </c>
      <c r="D24" s="5">
        <f t="shared" si="2"/>
        <v>0.66345833333333337</v>
      </c>
      <c r="E24" s="5"/>
      <c r="F24" s="5">
        <f t="shared" si="1"/>
        <v>0.82272222222222213</v>
      </c>
      <c r="G24" s="5">
        <f>TTEST(D39:D44,F39:F44,2,1)</f>
        <v>1.484696376333136E-7</v>
      </c>
    </row>
    <row r="26" spans="1:7" x14ac:dyDescent="0.2">
      <c r="A26" t="s">
        <v>27</v>
      </c>
      <c r="B26"/>
      <c r="C26"/>
      <c r="D26"/>
      <c r="E26"/>
      <c r="F26"/>
    </row>
    <row r="27" spans="1:7" x14ac:dyDescent="0.2">
      <c r="A27"/>
      <c r="B27" s="2" t="s">
        <v>25</v>
      </c>
      <c r="C27" s="2">
        <v>1</v>
      </c>
      <c r="D27" s="5">
        <f>D4</f>
        <v>0.6885</v>
      </c>
      <c r="E27" s="5"/>
      <c r="F27" s="5">
        <f>F4</f>
        <v>0.88</v>
      </c>
    </row>
    <row r="28" spans="1:7" x14ac:dyDescent="0.2">
      <c r="A28"/>
      <c r="C28" s="2">
        <v>2</v>
      </c>
      <c r="D28" s="5">
        <f>D7</f>
        <v>0.68074999999999997</v>
      </c>
      <c r="E28" s="5"/>
      <c r="F28" s="5">
        <f>F7</f>
        <v>0.90866666666666662</v>
      </c>
    </row>
    <row r="29" spans="1:7" x14ac:dyDescent="0.2">
      <c r="A29"/>
      <c r="C29" s="2">
        <v>3</v>
      </c>
      <c r="D29" s="5">
        <f t="shared" ref="D29:F29" si="3">D10</f>
        <v>0.69374999999999998</v>
      </c>
      <c r="E29" s="5"/>
      <c r="F29" s="5">
        <f t="shared" si="3"/>
        <v>0.88966666666666672</v>
      </c>
    </row>
    <row r="30" spans="1:7" x14ac:dyDescent="0.2">
      <c r="A30"/>
      <c r="C30" s="2">
        <v>4</v>
      </c>
      <c r="D30" s="5">
        <f>D13</f>
        <v>0.66949999999999998</v>
      </c>
      <c r="E30" s="5"/>
      <c r="F30" s="5">
        <f>F13</f>
        <v>0.89200000000000002</v>
      </c>
    </row>
    <row r="31" spans="1:7" x14ac:dyDescent="0.2">
      <c r="A31"/>
      <c r="C31" s="2">
        <v>5</v>
      </c>
      <c r="D31" s="5">
        <f>D16</f>
        <v>0.6964999999999999</v>
      </c>
      <c r="E31" s="5"/>
      <c r="F31" s="5">
        <f>F16</f>
        <v>0.89866666666666661</v>
      </c>
    </row>
    <row r="32" spans="1:7" x14ac:dyDescent="0.2">
      <c r="A32"/>
      <c r="C32" s="2">
        <v>6</v>
      </c>
      <c r="D32" s="5">
        <f>D19</f>
        <v>0.69350000000000001</v>
      </c>
      <c r="E32" s="5"/>
      <c r="F32" s="5">
        <f>F19</f>
        <v>0.8763333333333333</v>
      </c>
    </row>
    <row r="33" spans="1:6" x14ac:dyDescent="0.2">
      <c r="A33"/>
      <c r="B33" s="2" t="s">
        <v>28</v>
      </c>
      <c r="C33" s="2">
        <v>1</v>
      </c>
      <c r="D33" s="5">
        <f>D5</f>
        <v>0.73199999999999998</v>
      </c>
      <c r="E33" s="5"/>
      <c r="F33" s="5">
        <f>F5</f>
        <v>0.87299999999999989</v>
      </c>
    </row>
    <row r="34" spans="1:6" x14ac:dyDescent="0.2">
      <c r="A34"/>
      <c r="C34" s="2">
        <v>2</v>
      </c>
      <c r="D34" s="5">
        <f>D8</f>
        <v>0.73524999999999996</v>
      </c>
      <c r="E34" s="5"/>
      <c r="F34" s="5">
        <f>F8</f>
        <v>0.89</v>
      </c>
    </row>
    <row r="35" spans="1:6" x14ac:dyDescent="0.2">
      <c r="A35"/>
      <c r="C35" s="2">
        <v>3</v>
      </c>
      <c r="D35" s="5">
        <f>D11</f>
        <v>0.75574999999999992</v>
      </c>
      <c r="E35" s="5"/>
      <c r="F35" s="5">
        <f>F11</f>
        <v>0.87866666666666671</v>
      </c>
    </row>
    <row r="36" spans="1:6" x14ac:dyDescent="0.2">
      <c r="A36"/>
      <c r="C36" s="2">
        <v>4</v>
      </c>
      <c r="D36" s="5">
        <f>D14</f>
        <v>0.75025000000000008</v>
      </c>
      <c r="E36" s="5"/>
      <c r="F36" s="5">
        <f>F14</f>
        <v>0.8653333333333334</v>
      </c>
    </row>
    <row r="37" spans="1:6" x14ac:dyDescent="0.2">
      <c r="A37"/>
      <c r="C37" s="2">
        <v>5</v>
      </c>
      <c r="D37" s="5">
        <f>D17</f>
        <v>0.75324999999999998</v>
      </c>
      <c r="E37" s="5"/>
      <c r="F37" s="5">
        <f>F17</f>
        <v>0.88133333333333341</v>
      </c>
    </row>
    <row r="38" spans="1:6" x14ac:dyDescent="0.2">
      <c r="A38"/>
      <c r="C38" s="2">
        <v>6</v>
      </c>
      <c r="D38" s="5">
        <f>D20</f>
        <v>0.74574999999999991</v>
      </c>
      <c r="E38" s="5"/>
      <c r="F38" s="5">
        <f>F20</f>
        <v>0.86066666666666658</v>
      </c>
    </row>
    <row r="39" spans="1:6" x14ac:dyDescent="0.2">
      <c r="A39"/>
      <c r="B39" s="2" t="s">
        <v>29</v>
      </c>
      <c r="C39" s="2">
        <v>1</v>
      </c>
      <c r="D39" s="5">
        <f>D6</f>
        <v>0.64924999999999999</v>
      </c>
      <c r="E39" s="5"/>
      <c r="F39" s="5">
        <f>F6</f>
        <v>0.81366666666666665</v>
      </c>
    </row>
    <row r="40" spans="1:6" x14ac:dyDescent="0.2">
      <c r="A40"/>
      <c r="C40" s="2">
        <v>2</v>
      </c>
      <c r="D40" s="5">
        <f>D9</f>
        <v>0.66549999999999998</v>
      </c>
      <c r="E40" s="5"/>
      <c r="F40" s="5">
        <f>F9</f>
        <v>0.82833333333333325</v>
      </c>
    </row>
    <row r="41" spans="1:6" x14ac:dyDescent="0.2">
      <c r="A41"/>
      <c r="C41" s="2">
        <v>3</v>
      </c>
      <c r="D41" s="5">
        <f>D12</f>
        <v>0.6695000000000001</v>
      </c>
      <c r="E41" s="5"/>
      <c r="F41" s="5">
        <f>F12</f>
        <v>0.82533333333333336</v>
      </c>
    </row>
    <row r="42" spans="1:6" x14ac:dyDescent="0.2">
      <c r="A42"/>
      <c r="C42" s="2">
        <v>4</v>
      </c>
      <c r="D42" s="5">
        <f>D15</f>
        <v>0.66125000000000012</v>
      </c>
      <c r="E42" s="5"/>
      <c r="F42" s="5">
        <f>F15</f>
        <v>0.80300000000000005</v>
      </c>
    </row>
    <row r="43" spans="1:6" x14ac:dyDescent="0.2">
      <c r="A43"/>
      <c r="C43" s="2">
        <v>5</v>
      </c>
      <c r="D43" s="5">
        <f>D18</f>
        <v>0.67300000000000004</v>
      </c>
      <c r="E43" s="5"/>
      <c r="F43" s="5">
        <f>F18</f>
        <v>0.83700000000000008</v>
      </c>
    </row>
    <row r="44" spans="1:6" x14ac:dyDescent="0.2">
      <c r="C44" s="2">
        <v>6</v>
      </c>
      <c r="D44" s="5">
        <f>D21</f>
        <v>0.66225000000000001</v>
      </c>
      <c r="E44" s="5"/>
      <c r="F44" s="5">
        <f>F21</f>
        <v>0.82900000000000007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abSelected="1" zoomScaleNormal="100" workbookViewId="0"/>
  </sheetViews>
  <sheetFormatPr defaultRowHeight="14.25" x14ac:dyDescent="0.2"/>
  <cols>
    <col min="1" max="1" width="14.25" customWidth="1"/>
    <col min="2" max="27" width="9.375" customWidth="1"/>
  </cols>
  <sheetData>
    <row r="1" spans="1:7" x14ac:dyDescent="0.2">
      <c r="A1" s="1" t="s">
        <v>4</v>
      </c>
      <c r="B1" s="1"/>
      <c r="C1" s="1"/>
    </row>
    <row r="2" spans="1:7" x14ac:dyDescent="0.2">
      <c r="A2" s="4" t="s">
        <v>23</v>
      </c>
      <c r="B2" s="2"/>
      <c r="C2" s="2"/>
      <c r="D2" s="2"/>
      <c r="E2" s="2"/>
    </row>
    <row r="3" spans="1:7" x14ac:dyDescent="0.2">
      <c r="A3" s="2"/>
      <c r="B3" s="2"/>
      <c r="C3" s="2"/>
      <c r="D3" s="2" t="s">
        <v>22</v>
      </c>
      <c r="E3" s="2"/>
      <c r="F3" s="2" t="s">
        <v>30</v>
      </c>
      <c r="G3" s="2" t="s">
        <v>26</v>
      </c>
    </row>
    <row r="4" spans="1:7" x14ac:dyDescent="0.2">
      <c r="A4" s="2" t="s">
        <v>17</v>
      </c>
      <c r="B4" s="2" t="s">
        <v>0</v>
      </c>
      <c r="C4" s="2">
        <v>0.76</v>
      </c>
      <c r="D4" s="5">
        <v>0.70824999999999994</v>
      </c>
      <c r="E4" s="6">
        <f>C4+0.32</f>
        <v>1.08</v>
      </c>
      <c r="F4" s="5">
        <v>0.86866666666666659</v>
      </c>
    </row>
    <row r="5" spans="1:7" x14ac:dyDescent="0.2">
      <c r="A5" s="2" t="s">
        <v>17</v>
      </c>
      <c r="B5" s="2" t="s">
        <v>1</v>
      </c>
      <c r="C5" s="2">
        <f>C4+1</f>
        <v>1.76</v>
      </c>
      <c r="D5" s="5">
        <v>0.76849999999999996</v>
      </c>
      <c r="E5" s="6">
        <f t="shared" ref="E5:E18" si="0">C5+0.32</f>
        <v>2.08</v>
      </c>
      <c r="F5" s="5">
        <v>0.88733333333333331</v>
      </c>
    </row>
    <row r="6" spans="1:7" x14ac:dyDescent="0.2">
      <c r="A6" s="2" t="s">
        <v>17</v>
      </c>
      <c r="B6" s="2" t="s">
        <v>2</v>
      </c>
      <c r="C6" s="2">
        <f>C5+1</f>
        <v>2.76</v>
      </c>
      <c r="D6" s="5">
        <v>0.69174999999999986</v>
      </c>
      <c r="E6" s="6">
        <f t="shared" si="0"/>
        <v>3.0799999999999996</v>
      </c>
      <c r="F6" s="5">
        <v>0.84933333333333338</v>
      </c>
    </row>
    <row r="7" spans="1:7" x14ac:dyDescent="0.2">
      <c r="A7" s="2" t="s">
        <v>18</v>
      </c>
      <c r="B7" s="2" t="s">
        <v>0</v>
      </c>
      <c r="C7" s="2">
        <f>C4+0.04</f>
        <v>0.8</v>
      </c>
      <c r="D7" s="5">
        <v>0.71624999999999994</v>
      </c>
      <c r="E7" s="6">
        <f t="shared" si="0"/>
        <v>1.1200000000000001</v>
      </c>
      <c r="F7" s="5">
        <v>0.91800000000000004</v>
      </c>
    </row>
    <row r="8" spans="1:7" x14ac:dyDescent="0.2">
      <c r="A8" s="2" t="s">
        <v>18</v>
      </c>
      <c r="B8" s="2" t="s">
        <v>1</v>
      </c>
      <c r="C8" s="2">
        <f>C7+1</f>
        <v>1.8</v>
      </c>
      <c r="D8" s="5">
        <v>0.75275000000000003</v>
      </c>
      <c r="E8" s="6">
        <f t="shared" si="0"/>
        <v>2.12</v>
      </c>
      <c r="F8" s="5">
        <v>0.86599999999999999</v>
      </c>
    </row>
    <row r="9" spans="1:7" x14ac:dyDescent="0.2">
      <c r="A9" s="2" t="s">
        <v>18</v>
      </c>
      <c r="B9" s="2" t="s">
        <v>2</v>
      </c>
      <c r="C9" s="2">
        <f>C8+1</f>
        <v>2.8</v>
      </c>
      <c r="D9" s="5">
        <v>0.70674999999999999</v>
      </c>
      <c r="E9" s="6">
        <f t="shared" si="0"/>
        <v>3.1199999999999997</v>
      </c>
      <c r="F9" s="5">
        <v>0.85</v>
      </c>
    </row>
    <row r="10" spans="1:7" x14ac:dyDescent="0.2">
      <c r="A10" s="2" t="s">
        <v>19</v>
      </c>
      <c r="B10" s="2" t="s">
        <v>0</v>
      </c>
      <c r="C10" s="2">
        <f>C7+0.04</f>
        <v>0.84000000000000008</v>
      </c>
      <c r="D10" s="5">
        <v>0.6905</v>
      </c>
      <c r="E10" s="6">
        <f t="shared" si="0"/>
        <v>1.1600000000000001</v>
      </c>
      <c r="F10" s="5">
        <v>0.89866666666666661</v>
      </c>
    </row>
    <row r="11" spans="1:7" x14ac:dyDescent="0.2">
      <c r="A11" s="2" t="s">
        <v>19</v>
      </c>
      <c r="B11" s="2" t="s">
        <v>1</v>
      </c>
      <c r="C11" s="2">
        <f>C10+1</f>
        <v>1.84</v>
      </c>
      <c r="D11" s="5">
        <v>0.75075000000000003</v>
      </c>
      <c r="E11" s="6">
        <f t="shared" si="0"/>
        <v>2.16</v>
      </c>
      <c r="F11" s="5">
        <v>0.90766666666666673</v>
      </c>
    </row>
    <row r="12" spans="1:7" x14ac:dyDescent="0.2">
      <c r="A12" s="2" t="s">
        <v>19</v>
      </c>
      <c r="B12" s="2" t="s">
        <v>2</v>
      </c>
      <c r="C12" s="2">
        <f>C11+1</f>
        <v>2.84</v>
      </c>
      <c r="D12" s="5">
        <v>0.68525000000000003</v>
      </c>
      <c r="E12" s="6">
        <f t="shared" si="0"/>
        <v>3.1599999999999997</v>
      </c>
      <c r="F12" s="5">
        <v>0.8803333333333333</v>
      </c>
    </row>
    <row r="13" spans="1:7" x14ac:dyDescent="0.2">
      <c r="A13" s="2" t="s">
        <v>20</v>
      </c>
      <c r="B13" s="2" t="s">
        <v>0</v>
      </c>
      <c r="C13" s="2">
        <f>C10+0.04</f>
        <v>0.88000000000000012</v>
      </c>
      <c r="D13" s="5">
        <v>0.69374999999999987</v>
      </c>
      <c r="E13" s="6">
        <f t="shared" si="0"/>
        <v>1.2000000000000002</v>
      </c>
      <c r="F13" s="5">
        <v>0.88400000000000001</v>
      </c>
    </row>
    <row r="14" spans="1:7" x14ac:dyDescent="0.2">
      <c r="A14" s="2" t="s">
        <v>20</v>
      </c>
      <c r="B14" s="2" t="s">
        <v>1</v>
      </c>
      <c r="C14" s="2">
        <f>C13+1</f>
        <v>1.8800000000000001</v>
      </c>
      <c r="D14" s="5">
        <v>0.74450000000000005</v>
      </c>
      <c r="E14" s="6">
        <f t="shared" si="0"/>
        <v>2.2000000000000002</v>
      </c>
      <c r="F14" s="5">
        <v>0.8793333333333333</v>
      </c>
    </row>
    <row r="15" spans="1:7" x14ac:dyDescent="0.2">
      <c r="A15" s="2" t="s">
        <v>20</v>
      </c>
      <c r="B15" s="2" t="s">
        <v>2</v>
      </c>
      <c r="C15" s="2">
        <f>C14+1</f>
        <v>2.88</v>
      </c>
      <c r="D15" s="5">
        <v>0.72425000000000006</v>
      </c>
      <c r="E15" s="6">
        <f t="shared" si="0"/>
        <v>3.1999999999999997</v>
      </c>
      <c r="F15" s="5">
        <v>0.88166666666666671</v>
      </c>
    </row>
    <row r="16" spans="1:7" x14ac:dyDescent="0.2">
      <c r="A16" s="2" t="s">
        <v>21</v>
      </c>
      <c r="B16" s="2" t="s">
        <v>0</v>
      </c>
      <c r="C16" s="2">
        <f>C13+0.04</f>
        <v>0.92000000000000015</v>
      </c>
      <c r="D16" s="5">
        <v>0.71324999999999994</v>
      </c>
      <c r="E16" s="6">
        <f t="shared" si="0"/>
        <v>1.2400000000000002</v>
      </c>
      <c r="F16" s="5">
        <v>0.87299999999999989</v>
      </c>
    </row>
    <row r="17" spans="1:7" x14ac:dyDescent="0.2">
      <c r="A17" s="2" t="s">
        <v>21</v>
      </c>
      <c r="B17" s="2" t="s">
        <v>1</v>
      </c>
      <c r="C17" s="2">
        <f>C16+1</f>
        <v>1.9200000000000002</v>
      </c>
      <c r="D17" s="5">
        <v>0.76750000000000007</v>
      </c>
      <c r="E17" s="6">
        <f t="shared" si="0"/>
        <v>2.2400000000000002</v>
      </c>
      <c r="F17" s="5">
        <v>0.86699999999999999</v>
      </c>
    </row>
    <row r="18" spans="1:7" x14ac:dyDescent="0.2">
      <c r="A18" s="2" t="s">
        <v>21</v>
      </c>
      <c r="B18" s="2" t="s">
        <v>2</v>
      </c>
      <c r="C18" s="2">
        <f>C17+1</f>
        <v>2.92</v>
      </c>
      <c r="D18" s="5">
        <v>0.72499999999999987</v>
      </c>
      <c r="E18" s="6">
        <f t="shared" si="0"/>
        <v>3.2399999999999998</v>
      </c>
      <c r="F18" s="5">
        <v>0.88500000000000012</v>
      </c>
    </row>
    <row r="19" spans="1:7" x14ac:dyDescent="0.2">
      <c r="A19" s="2" t="s">
        <v>24</v>
      </c>
      <c r="B19" s="2" t="s">
        <v>0</v>
      </c>
      <c r="C19" s="2"/>
      <c r="D19" s="5">
        <f>AVERAGE(D4,D7,D10,D13,D16)</f>
        <v>0.70439999999999992</v>
      </c>
      <c r="E19" s="5"/>
      <c r="F19" s="5">
        <f>AVERAGE(F4,F7,F10,F13,F16)</f>
        <v>0.88846666666666663</v>
      </c>
      <c r="G19" s="5">
        <f>TTEST(D27:D31,F27:F31,2,1)</f>
        <v>5.5521287016300361E-5</v>
      </c>
    </row>
    <row r="20" spans="1:7" x14ac:dyDescent="0.2">
      <c r="A20" s="2"/>
      <c r="B20" s="2" t="s">
        <v>1</v>
      </c>
      <c r="C20" s="2"/>
      <c r="D20" s="5">
        <f t="shared" ref="D20:F20" si="1">AVERAGE(D5,D8,D11,D14,D17)</f>
        <v>0.75680000000000003</v>
      </c>
      <c r="E20" s="5"/>
      <c r="F20" s="5">
        <f t="shared" si="1"/>
        <v>0.88146666666666673</v>
      </c>
      <c r="G20" s="5">
        <f>TTEST(D28:D32,F28:F32,2,1)</f>
        <v>4.3800917625024156E-4</v>
      </c>
    </row>
    <row r="21" spans="1:7" x14ac:dyDescent="0.2">
      <c r="A21" s="2"/>
      <c r="B21" s="2" t="s">
        <v>2</v>
      </c>
      <c r="C21" s="2"/>
      <c r="D21" s="5">
        <f t="shared" ref="D21:F21" si="2">AVERAGE(D6,D9,D12,D15,D18)</f>
        <v>0.70659999999999989</v>
      </c>
      <c r="E21" s="5"/>
      <c r="F21" s="5">
        <f t="shared" si="2"/>
        <v>0.86926666666666674</v>
      </c>
      <c r="G21" s="5">
        <f>TTEST(D29:D33,F29:F33,2,1)</f>
        <v>1.1039342921666758E-3</v>
      </c>
    </row>
    <row r="22" spans="1:7" x14ac:dyDescent="0.2">
      <c r="A22" s="2"/>
      <c r="B22" s="2"/>
      <c r="C22" s="2"/>
      <c r="D22" s="5"/>
      <c r="E22" s="5"/>
      <c r="F22" s="5"/>
      <c r="G22" s="5"/>
    </row>
    <row r="23" spans="1:7" x14ac:dyDescent="0.2">
      <c r="A23" s="2"/>
      <c r="B23" s="2"/>
      <c r="C23" s="2"/>
      <c r="D23" s="5"/>
      <c r="E23" s="5"/>
      <c r="F23" s="5"/>
      <c r="G23" s="5"/>
    </row>
    <row r="24" spans="1:7" x14ac:dyDescent="0.2">
      <c r="A24" s="2"/>
      <c r="B24" s="2"/>
      <c r="C24" s="2"/>
      <c r="D24" s="5"/>
      <c r="E24" s="5"/>
      <c r="F24" s="5"/>
      <c r="G24" s="5"/>
    </row>
    <row r="26" spans="1:7" x14ac:dyDescent="0.2">
      <c r="A26" t="s">
        <v>27</v>
      </c>
    </row>
    <row r="27" spans="1:7" x14ac:dyDescent="0.2">
      <c r="B27" s="2" t="s">
        <v>25</v>
      </c>
      <c r="C27" s="2">
        <v>1</v>
      </c>
      <c r="D27" s="5">
        <f>D4</f>
        <v>0.70824999999999994</v>
      </c>
      <c r="E27" s="5"/>
      <c r="F27" s="5">
        <f>F4</f>
        <v>0.86866666666666659</v>
      </c>
    </row>
    <row r="28" spans="1:7" x14ac:dyDescent="0.2">
      <c r="B28" s="2"/>
      <c r="C28" s="2">
        <v>2</v>
      </c>
      <c r="D28" s="5">
        <f t="shared" ref="D28:F28" si="3">D7</f>
        <v>0.71624999999999994</v>
      </c>
      <c r="E28" s="5"/>
      <c r="F28" s="5">
        <f t="shared" si="3"/>
        <v>0.91800000000000004</v>
      </c>
    </row>
    <row r="29" spans="1:7" x14ac:dyDescent="0.2">
      <c r="B29" s="2"/>
      <c r="C29" s="2">
        <v>3</v>
      </c>
      <c r="D29" s="5">
        <f>D10</f>
        <v>0.6905</v>
      </c>
      <c r="E29" s="5"/>
      <c r="F29" s="5">
        <f>F10</f>
        <v>0.89866666666666661</v>
      </c>
    </row>
    <row r="30" spans="1:7" x14ac:dyDescent="0.2">
      <c r="B30" s="2"/>
      <c r="C30" s="2">
        <v>4</v>
      </c>
      <c r="D30" s="5">
        <f>D13</f>
        <v>0.69374999999999987</v>
      </c>
      <c r="E30" s="5"/>
      <c r="F30" s="5">
        <f>F13</f>
        <v>0.88400000000000001</v>
      </c>
    </row>
    <row r="31" spans="1:7" x14ac:dyDescent="0.2">
      <c r="B31" s="2"/>
      <c r="C31" s="2">
        <v>5</v>
      </c>
      <c r="D31" s="5">
        <f>D16</f>
        <v>0.71324999999999994</v>
      </c>
      <c r="E31" s="5"/>
      <c r="F31" s="5">
        <f>F16</f>
        <v>0.87299999999999989</v>
      </c>
    </row>
    <row r="32" spans="1:7" x14ac:dyDescent="0.2">
      <c r="B32" s="2" t="s">
        <v>28</v>
      </c>
      <c r="C32" s="2">
        <v>1</v>
      </c>
      <c r="D32" s="5">
        <f>D5</f>
        <v>0.76849999999999996</v>
      </c>
      <c r="E32" s="5"/>
      <c r="F32" s="5">
        <f>F5</f>
        <v>0.88733333333333331</v>
      </c>
    </row>
    <row r="33" spans="2:6" x14ac:dyDescent="0.2">
      <c r="B33" s="2"/>
      <c r="C33" s="2">
        <v>2</v>
      </c>
      <c r="D33" s="5">
        <f>D8</f>
        <v>0.75275000000000003</v>
      </c>
      <c r="E33" s="5"/>
      <c r="F33" s="5">
        <f>F8</f>
        <v>0.86599999999999999</v>
      </c>
    </row>
    <row r="34" spans="2:6" x14ac:dyDescent="0.2">
      <c r="B34" s="2"/>
      <c r="C34" s="2">
        <v>3</v>
      </c>
      <c r="D34" s="5">
        <f>D11</f>
        <v>0.75075000000000003</v>
      </c>
      <c r="E34" s="5"/>
      <c r="F34" s="5">
        <f>F11</f>
        <v>0.90766666666666673</v>
      </c>
    </row>
    <row r="35" spans="2:6" x14ac:dyDescent="0.2">
      <c r="B35" s="2"/>
      <c r="C35" s="2">
        <v>4</v>
      </c>
      <c r="D35" s="5">
        <f>D14</f>
        <v>0.74450000000000005</v>
      </c>
      <c r="E35" s="5"/>
      <c r="F35" s="5">
        <f>F14</f>
        <v>0.8793333333333333</v>
      </c>
    </row>
    <row r="36" spans="2:6" x14ac:dyDescent="0.2">
      <c r="B36" s="2"/>
      <c r="C36" s="2">
        <v>5</v>
      </c>
      <c r="D36" s="5">
        <f>D17</f>
        <v>0.76750000000000007</v>
      </c>
      <c r="E36" s="5"/>
      <c r="F36" s="5">
        <f>F17</f>
        <v>0.86699999999999999</v>
      </c>
    </row>
    <row r="37" spans="2:6" x14ac:dyDescent="0.2">
      <c r="B37" s="2" t="s">
        <v>29</v>
      </c>
      <c r="C37" s="2">
        <v>1</v>
      </c>
      <c r="D37" s="5">
        <f>D6</f>
        <v>0.69174999999999986</v>
      </c>
      <c r="E37" s="5"/>
      <c r="F37" s="5">
        <f>F6</f>
        <v>0.84933333333333338</v>
      </c>
    </row>
    <row r="38" spans="2:6" x14ac:dyDescent="0.2">
      <c r="B38" s="2"/>
      <c r="C38" s="2">
        <v>2</v>
      </c>
      <c r="D38" s="5">
        <f>D9</f>
        <v>0.70674999999999999</v>
      </c>
      <c r="E38" s="5"/>
      <c r="F38" s="5">
        <f>F9</f>
        <v>0.85</v>
      </c>
    </row>
    <row r="39" spans="2:6" x14ac:dyDescent="0.2">
      <c r="B39" s="2"/>
      <c r="C39" s="2">
        <v>3</v>
      </c>
      <c r="D39" s="5">
        <f>D12</f>
        <v>0.68525000000000003</v>
      </c>
      <c r="E39" s="5"/>
      <c r="F39" s="5">
        <f>F12</f>
        <v>0.8803333333333333</v>
      </c>
    </row>
    <row r="40" spans="2:6" x14ac:dyDescent="0.2">
      <c r="B40" s="2"/>
      <c r="C40" s="2">
        <v>4</v>
      </c>
      <c r="D40" s="5">
        <f>D15</f>
        <v>0.72425000000000006</v>
      </c>
      <c r="E40" s="5"/>
      <c r="F40" s="5">
        <f>F15</f>
        <v>0.88166666666666671</v>
      </c>
    </row>
    <row r="41" spans="2:6" x14ac:dyDescent="0.2">
      <c r="B41" s="2"/>
      <c r="C41" s="2">
        <v>5</v>
      </c>
      <c r="D41" s="5">
        <f>D18</f>
        <v>0.72499999999999987</v>
      </c>
      <c r="E41" s="5"/>
      <c r="F41" s="5">
        <f>F18</f>
        <v>0.88500000000000012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2-DG</vt:lpstr>
      <vt:lpstr>AICAR</vt:lpstr>
      <vt:lpstr>Metformin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JiazhouHe</dc:creator>
  <cp:lastModifiedBy>SatoS</cp:lastModifiedBy>
  <dcterms:created xsi:type="dcterms:W3CDTF">2021-05-10T08:14:05Z</dcterms:created>
  <dcterms:modified xsi:type="dcterms:W3CDTF">2021-06-21T08:01:48Z</dcterms:modified>
</cp:coreProperties>
</file>