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ユーザー\maroo\ドキュメント\データ\2020\AkaBLI\"/>
    </mc:Choice>
  </mc:AlternateContent>
  <bookViews>
    <workbookView xWindow="0" yWindow="0" windowWidth="15180" windowHeight="79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6" i="1" l="1"/>
  <c r="U26" i="1"/>
  <c r="V26" i="1"/>
  <c r="T27" i="1"/>
  <c r="U27" i="1"/>
  <c r="V27" i="1"/>
  <c r="S27" i="1"/>
  <c r="S26" i="1"/>
  <c r="T25" i="1"/>
  <c r="U25" i="1"/>
  <c r="V25" i="1"/>
  <c r="S25" i="1"/>
  <c r="T24" i="1"/>
  <c r="U24" i="1"/>
  <c r="V24" i="1"/>
  <c r="S24" i="1"/>
  <c r="S15" i="1"/>
  <c r="T15" i="1"/>
  <c r="U15" i="1"/>
  <c r="V15" i="1"/>
  <c r="S16" i="1"/>
  <c r="T16" i="1"/>
  <c r="U16" i="1"/>
  <c r="V16" i="1"/>
  <c r="S17" i="1"/>
  <c r="T17" i="1"/>
  <c r="U17" i="1"/>
  <c r="V17" i="1"/>
  <c r="S18" i="1"/>
  <c r="T18" i="1"/>
  <c r="U18" i="1"/>
  <c r="V18" i="1"/>
  <c r="S19" i="1"/>
  <c r="T19" i="1"/>
  <c r="U19" i="1"/>
  <c r="V19" i="1"/>
  <c r="S20" i="1"/>
  <c r="T20" i="1"/>
  <c r="U20" i="1"/>
  <c r="V20" i="1"/>
</calcChain>
</file>

<file path=xl/sharedStrings.xml><?xml version="1.0" encoding="utf-8"?>
<sst xmlns="http://schemas.openxmlformats.org/spreadsheetml/2006/main" count="63" uniqueCount="24">
  <si>
    <t>Image Plane</t>
  </si>
  <si>
    <t>Region Label</t>
  </si>
  <si>
    <t>Area</t>
  </si>
  <si>
    <t>Distance</t>
  </si>
  <si>
    <t>Angle</t>
  </si>
  <si>
    <t>Average Intensity</t>
  </si>
  <si>
    <t>Integrated Intensity</t>
  </si>
  <si>
    <t>Minimum Intensity</t>
  </si>
  <si>
    <t>Maximum Intensity</t>
  </si>
  <si>
    <t>cIg</t>
    <phoneticPr fontId="1"/>
  </si>
  <si>
    <t>AGM1</t>
    <phoneticPr fontId="1"/>
  </si>
  <si>
    <t>day3</t>
    <phoneticPr fontId="1"/>
  </si>
  <si>
    <t>10s</t>
    <phoneticPr fontId="1"/>
  </si>
  <si>
    <t>day5</t>
    <phoneticPr fontId="1"/>
  </si>
  <si>
    <t>day7</t>
    <phoneticPr fontId="1"/>
  </si>
  <si>
    <t>3s</t>
    <phoneticPr fontId="1"/>
  </si>
  <si>
    <t>day10</t>
    <phoneticPr fontId="1"/>
  </si>
  <si>
    <t>60s</t>
    <phoneticPr fontId="1"/>
  </si>
  <si>
    <t>AGM1</t>
    <phoneticPr fontId="1"/>
  </si>
  <si>
    <t>day</t>
    <phoneticPr fontId="1"/>
  </si>
  <si>
    <t>exposure</t>
    <phoneticPr fontId="1"/>
  </si>
  <si>
    <t>cIg</t>
    <phoneticPr fontId="1"/>
  </si>
  <si>
    <t>cIg</t>
  </si>
  <si>
    <t>AGM1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</si>
</sst>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Sheet1!$R$15</c:f>
              <c:strCache>
                <c:ptCount val="1"/>
                <c:pt idx="0">
                  <c:v>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Sheet1!$S$14:$V$14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</c:numCache>
            </c:numRef>
          </c:xVal>
          <c:yVal>
            <c:numRef>
              <c:f>Sheet1!$S$15:$V$15</c:f>
              <c:numCache>
                <c:formatCode>General</c:formatCode>
                <c:ptCount val="4"/>
                <c:pt idx="0">
                  <c:v>30712</c:v>
                </c:pt>
                <c:pt idx="1">
                  <c:v>689082</c:v>
                </c:pt>
                <c:pt idx="2">
                  <c:v>5898438</c:v>
                </c:pt>
                <c:pt idx="3">
                  <c:v>22034200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E1-458D-A799-25E2EF59B887}"/>
            </c:ext>
          </c:extLst>
        </c:ser>
        <c:ser>
          <c:idx val="1"/>
          <c:order val="1"/>
          <c:tx>
            <c:strRef>
              <c:f>Sheet1!$R$16</c:f>
              <c:strCache>
                <c:ptCount val="1"/>
                <c:pt idx="0">
                  <c:v>2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Sheet1!$S$14:$V$14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</c:numCache>
            </c:numRef>
          </c:xVal>
          <c:yVal>
            <c:numRef>
              <c:f>Sheet1!$S$16:$V$16</c:f>
              <c:numCache>
                <c:formatCode>General</c:formatCode>
                <c:ptCount val="4"/>
                <c:pt idx="0">
                  <c:v>31303</c:v>
                </c:pt>
                <c:pt idx="1">
                  <c:v>4388748</c:v>
                </c:pt>
                <c:pt idx="2">
                  <c:v>1314078</c:v>
                </c:pt>
                <c:pt idx="3">
                  <c:v>8937440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E1-458D-A799-25E2EF59B887}"/>
            </c:ext>
          </c:extLst>
        </c:ser>
        <c:ser>
          <c:idx val="2"/>
          <c:order val="2"/>
          <c:tx>
            <c:strRef>
              <c:f>Sheet1!$R$17</c:f>
              <c:strCache>
                <c:ptCount val="1"/>
                <c:pt idx="0">
                  <c:v>3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Sheet1!$S$14:$V$14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</c:numCache>
            </c:numRef>
          </c:xVal>
          <c:yVal>
            <c:numRef>
              <c:f>Sheet1!$S$17:$V$17</c:f>
              <c:numCache>
                <c:formatCode>General</c:formatCode>
                <c:ptCount val="4"/>
                <c:pt idx="0">
                  <c:v>13744</c:v>
                </c:pt>
                <c:pt idx="1">
                  <c:v>1601814</c:v>
                </c:pt>
                <c:pt idx="2">
                  <c:v>4231728</c:v>
                </c:pt>
                <c:pt idx="3">
                  <c:v>35675880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E1-458D-A799-25E2EF59B887}"/>
            </c:ext>
          </c:extLst>
        </c:ser>
        <c:ser>
          <c:idx val="3"/>
          <c:order val="3"/>
          <c:tx>
            <c:strRef>
              <c:f>Sheet1!$R$18</c:f>
              <c:strCache>
                <c:ptCount val="1"/>
                <c:pt idx="0">
                  <c:v>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Sheet1!$S$14:$V$14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</c:numCache>
            </c:numRef>
          </c:xVal>
          <c:yVal>
            <c:numRef>
              <c:f>Sheet1!$S$18:$V$18</c:f>
              <c:numCache>
                <c:formatCode>General</c:formatCode>
                <c:ptCount val="4"/>
                <c:pt idx="0">
                  <c:v>16163</c:v>
                </c:pt>
                <c:pt idx="1">
                  <c:v>2004876</c:v>
                </c:pt>
                <c:pt idx="2">
                  <c:v>2108412</c:v>
                </c:pt>
                <c:pt idx="3">
                  <c:v>18335280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E1-458D-A799-25E2EF59B887}"/>
            </c:ext>
          </c:extLst>
        </c:ser>
        <c:ser>
          <c:idx val="4"/>
          <c:order val="4"/>
          <c:tx>
            <c:strRef>
              <c:f>Sheet1!$R$19</c:f>
              <c:strCache>
                <c:ptCount val="1"/>
                <c:pt idx="0">
                  <c:v>2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Sheet1!$S$14:$V$14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</c:numCache>
            </c:numRef>
          </c:xVal>
          <c:yVal>
            <c:numRef>
              <c:f>Sheet1!$S$19:$V$19</c:f>
              <c:numCache>
                <c:formatCode>General</c:formatCode>
                <c:ptCount val="4"/>
                <c:pt idx="0">
                  <c:v>12451</c:v>
                </c:pt>
                <c:pt idx="1">
                  <c:v>2123754</c:v>
                </c:pt>
                <c:pt idx="2">
                  <c:v>3062124</c:v>
                </c:pt>
                <c:pt idx="3">
                  <c:v>15242460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E1-458D-A799-25E2EF59B887}"/>
            </c:ext>
          </c:extLst>
        </c:ser>
        <c:ser>
          <c:idx val="5"/>
          <c:order val="5"/>
          <c:tx>
            <c:strRef>
              <c:f>Sheet1!$R$20</c:f>
              <c:strCache>
                <c:ptCount val="1"/>
                <c:pt idx="0">
                  <c:v>3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Sheet1!$S$14:$V$14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</c:numCache>
            </c:numRef>
          </c:xVal>
          <c:yVal>
            <c:numRef>
              <c:f>Sheet1!$S$20:$V$20</c:f>
              <c:numCache>
                <c:formatCode>General</c:formatCode>
                <c:ptCount val="4"/>
                <c:pt idx="0">
                  <c:v>37774</c:v>
                </c:pt>
                <c:pt idx="1">
                  <c:v>2447766</c:v>
                </c:pt>
                <c:pt idx="2">
                  <c:v>883596</c:v>
                </c:pt>
                <c:pt idx="3">
                  <c:v>31646880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E1-458D-A799-25E2EF59B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729888"/>
        <c:axId val="295730216"/>
      </c:scatterChart>
      <c:valAx>
        <c:axId val="295729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5730216"/>
        <c:crosses val="autoZero"/>
        <c:crossBetween val="midCat"/>
      </c:valAx>
      <c:valAx>
        <c:axId val="295730216"/>
        <c:scaling>
          <c:logBase val="10"/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5729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Sheet1!$R$24</c:f>
              <c:strCache>
                <c:ptCount val="1"/>
                <c:pt idx="0">
                  <c:v>cIg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Sheet1!$S$26:$V$26</c:f>
                <c:numCache>
                  <c:formatCode>General</c:formatCode>
                  <c:ptCount val="4"/>
                  <c:pt idx="0">
                    <c:v>8141.6677652677527</c:v>
                  </c:pt>
                  <c:pt idx="1">
                    <c:v>1573658.4881428371</c:v>
                  </c:pt>
                  <c:pt idx="2">
                    <c:v>1894640.4043511793</c:v>
                  </c:pt>
                  <c:pt idx="3">
                    <c:v>10916678.011971712</c:v>
                  </c:pt>
                </c:numCache>
              </c:numRef>
            </c:plus>
            <c:minus>
              <c:numRef>
                <c:f>Sheet1!$S$26:$V$26</c:f>
                <c:numCache>
                  <c:formatCode>General</c:formatCode>
                  <c:ptCount val="4"/>
                  <c:pt idx="0">
                    <c:v>8141.6677652677527</c:v>
                  </c:pt>
                  <c:pt idx="1">
                    <c:v>1573658.4881428371</c:v>
                  </c:pt>
                  <c:pt idx="2">
                    <c:v>1894640.4043511793</c:v>
                  </c:pt>
                  <c:pt idx="3">
                    <c:v>10916678.011971712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Sheet1!$S$23:$V$23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</c:numCache>
            </c:numRef>
          </c:xVal>
          <c:yVal>
            <c:numRef>
              <c:f>Sheet1!$S$24:$V$24</c:f>
              <c:numCache>
                <c:formatCode>General</c:formatCode>
                <c:ptCount val="4"/>
                <c:pt idx="0">
                  <c:v>25253</c:v>
                </c:pt>
                <c:pt idx="1">
                  <c:v>2226548</c:v>
                </c:pt>
                <c:pt idx="2">
                  <c:v>3814748</c:v>
                </c:pt>
                <c:pt idx="3">
                  <c:v>22215840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CC-45E8-8377-F35426097AB6}"/>
            </c:ext>
          </c:extLst>
        </c:ser>
        <c:ser>
          <c:idx val="1"/>
          <c:order val="1"/>
          <c:tx>
            <c:strRef>
              <c:f>Sheet1!$R$25</c:f>
              <c:strCache>
                <c:ptCount val="1"/>
                <c:pt idx="0">
                  <c:v>AGM1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Sheet1!$S$27:$V$27</c:f>
                <c:numCache>
                  <c:formatCode>General</c:formatCode>
                  <c:ptCount val="4"/>
                  <c:pt idx="0">
                    <c:v>11165.764112778947</c:v>
                  </c:pt>
                  <c:pt idx="1">
                    <c:v>187162.23121132105</c:v>
                  </c:pt>
                  <c:pt idx="2">
                    <c:v>891672.90088686673</c:v>
                  </c:pt>
                  <c:pt idx="3">
                    <c:v>7117031.4164825771</c:v>
                  </c:pt>
                </c:numCache>
              </c:numRef>
            </c:plus>
            <c:minus>
              <c:numRef>
                <c:f>Sheet1!$S$27:$V$27</c:f>
                <c:numCache>
                  <c:formatCode>General</c:formatCode>
                  <c:ptCount val="4"/>
                  <c:pt idx="0">
                    <c:v>11165.764112778947</c:v>
                  </c:pt>
                  <c:pt idx="1">
                    <c:v>187162.23121132105</c:v>
                  </c:pt>
                  <c:pt idx="2">
                    <c:v>891672.90088686673</c:v>
                  </c:pt>
                  <c:pt idx="3">
                    <c:v>7117031.4164825771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Sheet1!$S$23:$V$23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</c:numCache>
            </c:numRef>
          </c:xVal>
          <c:yVal>
            <c:numRef>
              <c:f>Sheet1!$S$25:$V$25</c:f>
              <c:numCache>
                <c:formatCode>General</c:formatCode>
                <c:ptCount val="4"/>
                <c:pt idx="0">
                  <c:v>22129.333333333332</c:v>
                </c:pt>
                <c:pt idx="1">
                  <c:v>2192132</c:v>
                </c:pt>
                <c:pt idx="2">
                  <c:v>2018044</c:v>
                </c:pt>
                <c:pt idx="3">
                  <c:v>21741540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CC-45E8-8377-F35426097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2552"/>
        <c:axId val="308150584"/>
      </c:scatterChart>
      <c:valAx>
        <c:axId val="308152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8150584"/>
        <c:crosses val="autoZero"/>
        <c:crossBetween val="midCat"/>
      </c:valAx>
      <c:valAx>
        <c:axId val="308150584"/>
        <c:scaling>
          <c:logBase val="10"/>
          <c:orientation val="minMax"/>
          <c:min val="100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8152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Sheet1!$R$31</c:f>
              <c:strCache>
                <c:ptCount val="1"/>
                <c:pt idx="0">
                  <c:v>cIg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Sheet1!$S$33:$U$33</c:f>
                <c:numCache>
                  <c:formatCode>General</c:formatCode>
                  <c:ptCount val="3"/>
                  <c:pt idx="0">
                    <c:v>8141.6677652677527</c:v>
                  </c:pt>
                  <c:pt idx="1">
                    <c:v>1894640.4043511793</c:v>
                  </c:pt>
                  <c:pt idx="2">
                    <c:v>10916678.011971712</c:v>
                  </c:pt>
                </c:numCache>
              </c:numRef>
            </c:plus>
            <c:minus>
              <c:numRef>
                <c:f>Sheet1!$S$33:$U$33</c:f>
                <c:numCache>
                  <c:formatCode>General</c:formatCode>
                  <c:ptCount val="3"/>
                  <c:pt idx="0">
                    <c:v>8141.6677652677527</c:v>
                  </c:pt>
                  <c:pt idx="1">
                    <c:v>1894640.4043511793</c:v>
                  </c:pt>
                  <c:pt idx="2">
                    <c:v>10916678.011971712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Sheet1!$S$30:$U$30</c:f>
              <c:numCache>
                <c:formatCode>General</c:formatCode>
                <c:ptCount val="3"/>
                <c:pt idx="0">
                  <c:v>3</c:v>
                </c:pt>
                <c:pt idx="1">
                  <c:v>7</c:v>
                </c:pt>
                <c:pt idx="2">
                  <c:v>10</c:v>
                </c:pt>
              </c:numCache>
            </c:numRef>
          </c:xVal>
          <c:yVal>
            <c:numRef>
              <c:f>Sheet1!$S$31:$U$31</c:f>
              <c:numCache>
                <c:formatCode>General</c:formatCode>
                <c:ptCount val="3"/>
                <c:pt idx="0">
                  <c:v>25253</c:v>
                </c:pt>
                <c:pt idx="1">
                  <c:v>3814748</c:v>
                </c:pt>
                <c:pt idx="2">
                  <c:v>22215840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5C-4B2E-899A-5E9D0A128A41}"/>
            </c:ext>
          </c:extLst>
        </c:ser>
        <c:ser>
          <c:idx val="1"/>
          <c:order val="1"/>
          <c:tx>
            <c:strRef>
              <c:f>Sheet1!$R$32</c:f>
              <c:strCache>
                <c:ptCount val="1"/>
                <c:pt idx="0">
                  <c:v>AGM1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Sheet1!$S$34:$U$34</c:f>
                <c:numCache>
                  <c:formatCode>General</c:formatCode>
                  <c:ptCount val="3"/>
                  <c:pt idx="0">
                    <c:v>11165.764112778947</c:v>
                  </c:pt>
                  <c:pt idx="1">
                    <c:v>891672.90088686673</c:v>
                  </c:pt>
                  <c:pt idx="2">
                    <c:v>7117031.4164825771</c:v>
                  </c:pt>
                </c:numCache>
              </c:numRef>
            </c:plus>
            <c:minus>
              <c:numRef>
                <c:f>Sheet1!$S$34:$U$34</c:f>
                <c:numCache>
                  <c:formatCode>General</c:formatCode>
                  <c:ptCount val="3"/>
                  <c:pt idx="0">
                    <c:v>11165.764112778947</c:v>
                  </c:pt>
                  <c:pt idx="1">
                    <c:v>891672.90088686673</c:v>
                  </c:pt>
                  <c:pt idx="2">
                    <c:v>7117031.4164825771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Sheet1!$S$30:$U$30</c:f>
              <c:numCache>
                <c:formatCode>General</c:formatCode>
                <c:ptCount val="3"/>
                <c:pt idx="0">
                  <c:v>3</c:v>
                </c:pt>
                <c:pt idx="1">
                  <c:v>7</c:v>
                </c:pt>
                <c:pt idx="2">
                  <c:v>10</c:v>
                </c:pt>
              </c:numCache>
            </c:numRef>
          </c:xVal>
          <c:yVal>
            <c:numRef>
              <c:f>Sheet1!$S$32:$U$32</c:f>
              <c:numCache>
                <c:formatCode>General</c:formatCode>
                <c:ptCount val="3"/>
                <c:pt idx="0">
                  <c:v>22129.333333333332</c:v>
                </c:pt>
                <c:pt idx="1">
                  <c:v>2018044</c:v>
                </c:pt>
                <c:pt idx="2">
                  <c:v>21741540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5C-4B2E-899A-5E9D0A128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420424"/>
        <c:axId val="824424688"/>
      </c:scatterChart>
      <c:valAx>
        <c:axId val="824420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4424688"/>
        <c:crosses val="autoZero"/>
        <c:crossBetween val="midCat"/>
      </c:valAx>
      <c:valAx>
        <c:axId val="824424688"/>
        <c:scaling>
          <c:logBase val="10"/>
          <c:orientation val="minMax"/>
          <c:min val="10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4420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5</xdr:row>
      <xdr:rowOff>76200</xdr:rowOff>
    </xdr:from>
    <xdr:to>
      <xdr:col>15</xdr:col>
      <xdr:colOff>676275</xdr:colOff>
      <xdr:row>19</xdr:row>
      <xdr:rowOff>161924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133350</xdr:colOff>
      <xdr:row>14</xdr:row>
      <xdr:rowOff>142874</xdr:rowOff>
    </xdr:from>
    <xdr:to>
      <xdr:col>29</xdr:col>
      <xdr:colOff>590550</xdr:colOff>
      <xdr:row>29</xdr:row>
      <xdr:rowOff>123824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619125</xdr:colOff>
      <xdr:row>14</xdr:row>
      <xdr:rowOff>142875</xdr:rowOff>
    </xdr:from>
    <xdr:to>
      <xdr:col>26</xdr:col>
      <xdr:colOff>352425</xdr:colOff>
      <xdr:row>30</xdr:row>
      <xdr:rowOff>200025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topLeftCell="O13" workbookViewId="0">
      <selection activeCell="R30" sqref="R30:U32"/>
    </sheetView>
  </sheetViews>
  <sheetFormatPr defaultRowHeight="18.75" x14ac:dyDescent="0.4"/>
  <cols>
    <col min="22" max="22" width="9.5" bestFit="1" customWidth="1"/>
  </cols>
  <sheetData>
    <row r="1" spans="1:22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22" x14ac:dyDescent="0.4">
      <c r="A2">
        <v>1</v>
      </c>
      <c r="B2">
        <v>1</v>
      </c>
      <c r="C2">
        <v>2400</v>
      </c>
      <c r="D2">
        <v>190.50966799187802</v>
      </c>
      <c r="E2">
        <v>0</v>
      </c>
      <c r="F2">
        <v>227.49629629629629</v>
      </c>
      <c r="G2">
        <v>30712</v>
      </c>
      <c r="H2">
        <v>0</v>
      </c>
      <c r="I2">
        <v>1392</v>
      </c>
      <c r="J2">
        <v>1</v>
      </c>
      <c r="K2" s="1" t="s">
        <v>9</v>
      </c>
      <c r="L2" s="1" t="s">
        <v>11</v>
      </c>
      <c r="M2" s="1" t="s">
        <v>17</v>
      </c>
    </row>
    <row r="3" spans="1:22" x14ac:dyDescent="0.4">
      <c r="A3">
        <v>1</v>
      </c>
      <c r="B3">
        <v>2</v>
      </c>
      <c r="C3">
        <v>2400</v>
      </c>
      <c r="D3">
        <v>190.50966799187802</v>
      </c>
      <c r="E3">
        <v>0</v>
      </c>
      <c r="F3">
        <v>208.68666666666667</v>
      </c>
      <c r="G3">
        <v>31303</v>
      </c>
      <c r="H3">
        <v>0</v>
      </c>
      <c r="I3">
        <v>1560</v>
      </c>
      <c r="J3">
        <v>2</v>
      </c>
      <c r="K3" s="1"/>
      <c r="L3" s="1"/>
      <c r="M3" s="1"/>
      <c r="R3" t="s">
        <v>20</v>
      </c>
      <c r="S3">
        <v>60</v>
      </c>
      <c r="T3">
        <v>10</v>
      </c>
      <c r="U3">
        <v>10</v>
      </c>
      <c r="V3">
        <v>3</v>
      </c>
    </row>
    <row r="4" spans="1:22" x14ac:dyDescent="0.4">
      <c r="A4">
        <v>1</v>
      </c>
      <c r="B4">
        <v>3</v>
      </c>
      <c r="C4">
        <v>2400</v>
      </c>
      <c r="D4">
        <v>190.50966799187802</v>
      </c>
      <c r="E4">
        <v>0</v>
      </c>
      <c r="F4">
        <v>91.626666666666665</v>
      </c>
      <c r="G4">
        <v>13744</v>
      </c>
      <c r="H4">
        <v>0</v>
      </c>
      <c r="I4">
        <v>740</v>
      </c>
      <c r="J4">
        <v>3</v>
      </c>
      <c r="K4" s="1"/>
      <c r="L4" s="1"/>
      <c r="M4" s="1"/>
      <c r="R4" t="s">
        <v>19</v>
      </c>
      <c r="S4">
        <v>3</v>
      </c>
      <c r="T4">
        <v>5</v>
      </c>
      <c r="U4">
        <v>7</v>
      </c>
      <c r="V4">
        <v>10</v>
      </c>
    </row>
    <row r="5" spans="1:22" x14ac:dyDescent="0.4">
      <c r="A5">
        <v>1</v>
      </c>
      <c r="B5">
        <v>4</v>
      </c>
      <c r="C5">
        <v>2400</v>
      </c>
      <c r="D5">
        <v>190.50966799187802</v>
      </c>
      <c r="E5">
        <v>0</v>
      </c>
      <c r="F5">
        <v>107.75333333333333</v>
      </c>
      <c r="G5">
        <v>16163</v>
      </c>
      <c r="H5">
        <v>0</v>
      </c>
      <c r="I5">
        <v>577</v>
      </c>
      <c r="J5">
        <v>1</v>
      </c>
      <c r="K5" s="1" t="s">
        <v>10</v>
      </c>
      <c r="L5" s="1"/>
      <c r="M5" s="1"/>
      <c r="Q5" s="1" t="s">
        <v>9</v>
      </c>
      <c r="R5">
        <v>1</v>
      </c>
      <c r="S5">
        <v>30712</v>
      </c>
      <c r="T5">
        <v>114847</v>
      </c>
      <c r="U5">
        <v>983073</v>
      </c>
      <c r="V5">
        <v>1101710</v>
      </c>
    </row>
    <row r="6" spans="1:22" x14ac:dyDescent="0.4">
      <c r="A6">
        <v>1</v>
      </c>
      <c r="B6">
        <v>5</v>
      </c>
      <c r="C6">
        <v>2400</v>
      </c>
      <c r="D6">
        <v>190.50966799187802</v>
      </c>
      <c r="E6">
        <v>0</v>
      </c>
      <c r="F6">
        <v>83.006666666666661</v>
      </c>
      <c r="G6">
        <v>12451</v>
      </c>
      <c r="H6">
        <v>0</v>
      </c>
      <c r="I6">
        <v>534</v>
      </c>
      <c r="J6">
        <v>2</v>
      </c>
      <c r="K6" s="1"/>
      <c r="L6" s="1"/>
      <c r="M6" s="1"/>
      <c r="Q6" s="1"/>
      <c r="R6">
        <v>2</v>
      </c>
      <c r="S6">
        <v>31303</v>
      </c>
      <c r="T6">
        <v>731458</v>
      </c>
      <c r="U6">
        <v>219013</v>
      </c>
      <c r="V6">
        <v>446872</v>
      </c>
    </row>
    <row r="7" spans="1:22" x14ac:dyDescent="0.4">
      <c r="A7">
        <v>1</v>
      </c>
      <c r="B7">
        <v>6</v>
      </c>
      <c r="C7">
        <v>2400</v>
      </c>
      <c r="D7">
        <v>190.50966799187802</v>
      </c>
      <c r="E7">
        <v>0</v>
      </c>
      <c r="F7">
        <v>251.82666666666665</v>
      </c>
      <c r="G7">
        <v>37774</v>
      </c>
      <c r="H7">
        <v>0</v>
      </c>
      <c r="I7">
        <v>1950</v>
      </c>
      <c r="J7">
        <v>3</v>
      </c>
      <c r="K7" s="1"/>
      <c r="L7" s="1"/>
      <c r="M7" s="1"/>
      <c r="Q7" s="1"/>
      <c r="R7">
        <v>3</v>
      </c>
      <c r="S7">
        <v>13744</v>
      </c>
      <c r="T7">
        <v>266969</v>
      </c>
      <c r="U7">
        <v>705288</v>
      </c>
      <c r="V7">
        <v>1783794</v>
      </c>
    </row>
    <row r="8" spans="1:22" x14ac:dyDescent="0.4">
      <c r="A8" t="s">
        <v>0</v>
      </c>
      <c r="B8" t="s">
        <v>1</v>
      </c>
      <c r="C8" t="s">
        <v>2</v>
      </c>
      <c r="D8" t="s">
        <v>3</v>
      </c>
      <c r="E8" t="s">
        <v>4</v>
      </c>
      <c r="F8" t="s">
        <v>5</v>
      </c>
      <c r="G8" t="s">
        <v>6</v>
      </c>
      <c r="H8" t="s">
        <v>7</v>
      </c>
      <c r="I8" t="s">
        <v>8</v>
      </c>
      <c r="Q8" s="1" t="s">
        <v>18</v>
      </c>
      <c r="R8">
        <v>1</v>
      </c>
      <c r="S8">
        <v>16163</v>
      </c>
      <c r="T8">
        <v>334146</v>
      </c>
      <c r="U8">
        <v>351402</v>
      </c>
      <c r="V8">
        <v>916764</v>
      </c>
    </row>
    <row r="9" spans="1:22" x14ac:dyDescent="0.4">
      <c r="A9">
        <v>1</v>
      </c>
      <c r="B9">
        <v>1</v>
      </c>
      <c r="C9">
        <v>2416</v>
      </c>
      <c r="D9">
        <v>199.88225099390851</v>
      </c>
      <c r="E9">
        <v>0</v>
      </c>
      <c r="F9">
        <v>760.57615894039736</v>
      </c>
      <c r="G9">
        <v>114847</v>
      </c>
      <c r="H9">
        <v>0</v>
      </c>
      <c r="I9">
        <v>4852</v>
      </c>
      <c r="J9">
        <v>1</v>
      </c>
      <c r="K9" s="1" t="s">
        <v>9</v>
      </c>
      <c r="L9" s="1" t="s">
        <v>13</v>
      </c>
      <c r="M9" s="1" t="s">
        <v>12</v>
      </c>
      <c r="Q9" s="1"/>
      <c r="R9">
        <v>2</v>
      </c>
      <c r="S9">
        <v>12451</v>
      </c>
      <c r="T9">
        <v>353959</v>
      </c>
      <c r="U9">
        <v>510354</v>
      </c>
      <c r="V9">
        <v>762123</v>
      </c>
    </row>
    <row r="10" spans="1:22" x14ac:dyDescent="0.4">
      <c r="A10">
        <v>1</v>
      </c>
      <c r="B10">
        <v>2</v>
      </c>
      <c r="C10">
        <v>2400</v>
      </c>
      <c r="D10">
        <v>190.50966799187805</v>
      </c>
      <c r="E10">
        <v>0</v>
      </c>
      <c r="F10">
        <v>4876.3866666666663</v>
      </c>
      <c r="G10">
        <v>731458</v>
      </c>
      <c r="H10">
        <v>2</v>
      </c>
      <c r="I10">
        <v>27825</v>
      </c>
      <c r="J10">
        <v>2</v>
      </c>
      <c r="K10" s="1"/>
      <c r="L10" s="1"/>
      <c r="M10" s="1"/>
      <c r="Q10" s="1"/>
      <c r="R10">
        <v>3</v>
      </c>
      <c r="S10">
        <v>37774</v>
      </c>
      <c r="T10">
        <v>407961</v>
      </c>
      <c r="U10">
        <v>147266</v>
      </c>
      <c r="V10">
        <v>1582344</v>
      </c>
    </row>
    <row r="11" spans="1:22" x14ac:dyDescent="0.4">
      <c r="A11">
        <v>1</v>
      </c>
      <c r="B11">
        <v>3</v>
      </c>
      <c r="C11">
        <v>2400</v>
      </c>
      <c r="D11">
        <v>190.50966799187802</v>
      </c>
      <c r="E11">
        <v>0</v>
      </c>
      <c r="F11">
        <v>1779.7933333333333</v>
      </c>
      <c r="G11">
        <v>266969</v>
      </c>
      <c r="H11">
        <v>0</v>
      </c>
      <c r="I11">
        <v>13077</v>
      </c>
      <c r="J11">
        <v>3</v>
      </c>
      <c r="K11" s="1"/>
      <c r="L11" s="1"/>
      <c r="M11" s="1"/>
    </row>
    <row r="12" spans="1:22" x14ac:dyDescent="0.4">
      <c r="A12">
        <v>1</v>
      </c>
      <c r="B12">
        <v>1</v>
      </c>
      <c r="C12">
        <v>2400</v>
      </c>
      <c r="D12">
        <v>190.50966799187802</v>
      </c>
      <c r="E12">
        <v>0</v>
      </c>
      <c r="F12">
        <v>2227.64</v>
      </c>
      <c r="G12">
        <v>334146</v>
      </c>
      <c r="H12">
        <v>1</v>
      </c>
      <c r="I12">
        <v>10808</v>
      </c>
      <c r="J12">
        <v>1</v>
      </c>
      <c r="K12" s="1" t="s">
        <v>10</v>
      </c>
      <c r="L12" s="1"/>
      <c r="M12" s="1"/>
    </row>
    <row r="13" spans="1:22" x14ac:dyDescent="0.4">
      <c r="A13">
        <v>1</v>
      </c>
      <c r="B13">
        <v>2</v>
      </c>
      <c r="C13">
        <v>2400</v>
      </c>
      <c r="D13">
        <v>190.50966799187802</v>
      </c>
      <c r="E13">
        <v>0</v>
      </c>
      <c r="F13">
        <v>2359.7266666666665</v>
      </c>
      <c r="G13">
        <v>353959</v>
      </c>
      <c r="H13">
        <v>0</v>
      </c>
      <c r="I13">
        <v>10571</v>
      </c>
      <c r="J13">
        <v>2</v>
      </c>
      <c r="K13" s="1"/>
      <c r="L13" s="1"/>
      <c r="M13" s="1"/>
      <c r="R13" t="s">
        <v>20</v>
      </c>
      <c r="S13">
        <v>60</v>
      </c>
      <c r="T13">
        <v>60</v>
      </c>
      <c r="U13">
        <v>60</v>
      </c>
      <c r="V13">
        <v>60</v>
      </c>
    </row>
    <row r="14" spans="1:22" x14ac:dyDescent="0.4">
      <c r="A14">
        <v>1</v>
      </c>
      <c r="B14">
        <v>3</v>
      </c>
      <c r="C14">
        <v>2400</v>
      </c>
      <c r="D14">
        <v>190.50966799187802</v>
      </c>
      <c r="E14">
        <v>0</v>
      </c>
      <c r="F14">
        <v>2719.74</v>
      </c>
      <c r="G14">
        <v>407961</v>
      </c>
      <c r="H14">
        <v>4</v>
      </c>
      <c r="I14">
        <v>11697</v>
      </c>
      <c r="J14">
        <v>3</v>
      </c>
      <c r="K14" s="1"/>
      <c r="L14" s="1"/>
      <c r="M14" s="1"/>
      <c r="S14">
        <v>3</v>
      </c>
      <c r="T14">
        <v>5</v>
      </c>
      <c r="U14">
        <v>7</v>
      </c>
      <c r="V14">
        <v>10</v>
      </c>
    </row>
    <row r="15" spans="1:22" x14ac:dyDescent="0.4">
      <c r="A15" t="s">
        <v>0</v>
      </c>
      <c r="B15" t="s">
        <v>1</v>
      </c>
      <c r="C15" t="s">
        <v>2</v>
      </c>
      <c r="D15" t="s">
        <v>3</v>
      </c>
      <c r="E15" t="s">
        <v>4</v>
      </c>
      <c r="F15" t="s">
        <v>5</v>
      </c>
      <c r="G15" t="s">
        <v>6</v>
      </c>
      <c r="H15" t="s">
        <v>7</v>
      </c>
      <c r="I15" t="s">
        <v>8</v>
      </c>
      <c r="Q15" s="1" t="s">
        <v>9</v>
      </c>
      <c r="R15">
        <v>1</v>
      </c>
      <c r="S15">
        <f>S5*1</f>
        <v>30712</v>
      </c>
      <c r="T15">
        <f>T5*6</f>
        <v>689082</v>
      </c>
      <c r="U15">
        <f t="shared" ref="U15" si="0">U5*6</f>
        <v>5898438</v>
      </c>
      <c r="V15">
        <f>V5*20</f>
        <v>22034200</v>
      </c>
    </row>
    <row r="16" spans="1:22" x14ac:dyDescent="0.4">
      <c r="A16">
        <v>1</v>
      </c>
      <c r="B16">
        <v>1</v>
      </c>
      <c r="C16">
        <v>2400</v>
      </c>
      <c r="D16">
        <v>190.50966799187802</v>
      </c>
      <c r="E16">
        <v>0</v>
      </c>
      <c r="F16">
        <v>6553.82</v>
      </c>
      <c r="G16">
        <v>983073</v>
      </c>
      <c r="H16">
        <v>9</v>
      </c>
      <c r="I16">
        <v>28184</v>
      </c>
      <c r="J16">
        <v>1</v>
      </c>
      <c r="K16" s="1" t="s">
        <v>9</v>
      </c>
      <c r="L16" s="1" t="s">
        <v>14</v>
      </c>
      <c r="M16" s="1" t="s">
        <v>12</v>
      </c>
      <c r="Q16" s="1"/>
      <c r="R16">
        <v>2</v>
      </c>
      <c r="S16">
        <f t="shared" ref="S16:S20" si="1">S6*1</f>
        <v>31303</v>
      </c>
      <c r="T16">
        <f t="shared" ref="T16:U20" si="2">T6*6</f>
        <v>4388748</v>
      </c>
      <c r="U16">
        <f t="shared" si="2"/>
        <v>1314078</v>
      </c>
      <c r="V16">
        <f t="shared" ref="V16:V20" si="3">V6*20</f>
        <v>8937440</v>
      </c>
    </row>
    <row r="17" spans="1:22" x14ac:dyDescent="0.4">
      <c r="A17">
        <v>1</v>
      </c>
      <c r="B17">
        <v>2</v>
      </c>
      <c r="C17">
        <v>2400</v>
      </c>
      <c r="D17">
        <v>190.50966799187802</v>
      </c>
      <c r="E17">
        <v>0</v>
      </c>
      <c r="F17">
        <v>1460.0866666666666</v>
      </c>
      <c r="G17">
        <v>219013</v>
      </c>
      <c r="H17">
        <v>6</v>
      </c>
      <c r="I17">
        <v>6065</v>
      </c>
      <c r="J17">
        <v>2</v>
      </c>
      <c r="K17" s="1"/>
      <c r="L17" s="1"/>
      <c r="M17" s="1"/>
      <c r="Q17" s="1"/>
      <c r="R17">
        <v>3</v>
      </c>
      <c r="S17">
        <f t="shared" si="1"/>
        <v>13744</v>
      </c>
      <c r="T17">
        <f t="shared" si="2"/>
        <v>1601814</v>
      </c>
      <c r="U17">
        <f t="shared" si="2"/>
        <v>4231728</v>
      </c>
      <c r="V17">
        <f t="shared" si="3"/>
        <v>35675880</v>
      </c>
    </row>
    <row r="18" spans="1:22" x14ac:dyDescent="0.4">
      <c r="A18">
        <v>1</v>
      </c>
      <c r="B18">
        <v>3</v>
      </c>
      <c r="C18">
        <v>2400</v>
      </c>
      <c r="D18">
        <v>190.50966799187802</v>
      </c>
      <c r="E18">
        <v>0</v>
      </c>
      <c r="F18">
        <v>4701.92</v>
      </c>
      <c r="G18">
        <v>705288</v>
      </c>
      <c r="H18">
        <v>8</v>
      </c>
      <c r="I18">
        <v>30563</v>
      </c>
      <c r="J18">
        <v>3</v>
      </c>
      <c r="K18" s="1"/>
      <c r="L18" s="1"/>
      <c r="M18" s="1"/>
      <c r="Q18" s="1" t="s">
        <v>18</v>
      </c>
      <c r="R18">
        <v>1</v>
      </c>
      <c r="S18">
        <f t="shared" si="1"/>
        <v>16163</v>
      </c>
      <c r="T18">
        <f t="shared" si="2"/>
        <v>2004876</v>
      </c>
      <c r="U18">
        <f t="shared" si="2"/>
        <v>2108412</v>
      </c>
      <c r="V18">
        <f t="shared" si="3"/>
        <v>18335280</v>
      </c>
    </row>
    <row r="19" spans="1:22" x14ac:dyDescent="0.4">
      <c r="A19">
        <v>1</v>
      </c>
      <c r="B19">
        <v>1</v>
      </c>
      <c r="C19">
        <v>2400</v>
      </c>
      <c r="D19">
        <v>190.50966799187802</v>
      </c>
      <c r="E19">
        <v>0</v>
      </c>
      <c r="F19">
        <v>2342.6799999999998</v>
      </c>
      <c r="G19">
        <v>351402</v>
      </c>
      <c r="H19">
        <v>3</v>
      </c>
      <c r="I19">
        <v>10752</v>
      </c>
      <c r="J19">
        <v>1</v>
      </c>
      <c r="K19" s="1" t="s">
        <v>10</v>
      </c>
      <c r="L19" s="1"/>
      <c r="M19" s="1"/>
      <c r="Q19" s="1"/>
      <c r="R19">
        <v>2</v>
      </c>
      <c r="S19">
        <f t="shared" si="1"/>
        <v>12451</v>
      </c>
      <c r="T19">
        <f t="shared" si="2"/>
        <v>2123754</v>
      </c>
      <c r="U19">
        <f t="shared" si="2"/>
        <v>3062124</v>
      </c>
      <c r="V19">
        <f t="shared" si="3"/>
        <v>15242460</v>
      </c>
    </row>
    <row r="20" spans="1:22" x14ac:dyDescent="0.4">
      <c r="A20">
        <v>1</v>
      </c>
      <c r="B20">
        <v>2</v>
      </c>
      <c r="C20">
        <v>2400</v>
      </c>
      <c r="D20">
        <v>190.50966799187802</v>
      </c>
      <c r="E20">
        <v>0</v>
      </c>
      <c r="F20">
        <v>3402.36</v>
      </c>
      <c r="G20">
        <v>510354</v>
      </c>
      <c r="H20">
        <v>6</v>
      </c>
      <c r="I20">
        <v>15380</v>
      </c>
      <c r="J20">
        <v>2</v>
      </c>
      <c r="K20" s="1"/>
      <c r="L20" s="1"/>
      <c r="M20" s="1"/>
      <c r="Q20" s="1"/>
      <c r="R20">
        <v>3</v>
      </c>
      <c r="S20">
        <f t="shared" si="1"/>
        <v>37774</v>
      </c>
      <c r="T20">
        <f t="shared" si="2"/>
        <v>2447766</v>
      </c>
      <c r="U20">
        <f t="shared" si="2"/>
        <v>883596</v>
      </c>
      <c r="V20">
        <f t="shared" si="3"/>
        <v>31646880</v>
      </c>
    </row>
    <row r="21" spans="1:22" x14ac:dyDescent="0.4">
      <c r="A21">
        <v>1</v>
      </c>
      <c r="B21">
        <v>3</v>
      </c>
      <c r="C21">
        <v>2400</v>
      </c>
      <c r="D21">
        <v>190.50966799187802</v>
      </c>
      <c r="E21">
        <v>0</v>
      </c>
      <c r="F21">
        <v>981.77333333333331</v>
      </c>
      <c r="G21">
        <v>147266</v>
      </c>
      <c r="H21">
        <v>5</v>
      </c>
      <c r="I21">
        <v>3948</v>
      </c>
      <c r="J21">
        <v>3</v>
      </c>
      <c r="K21" s="1"/>
      <c r="L21" s="1"/>
      <c r="M21" s="1"/>
    </row>
    <row r="23" spans="1:22" x14ac:dyDescent="0.4">
      <c r="A23" t="s">
        <v>0</v>
      </c>
      <c r="B23" t="s">
        <v>1</v>
      </c>
      <c r="C23" t="s">
        <v>2</v>
      </c>
      <c r="D23" t="s">
        <v>3</v>
      </c>
      <c r="E23" t="s">
        <v>4</v>
      </c>
      <c r="F23" t="s">
        <v>5</v>
      </c>
      <c r="G23" t="s">
        <v>6</v>
      </c>
      <c r="H23" t="s">
        <v>7</v>
      </c>
      <c r="I23" t="s">
        <v>8</v>
      </c>
      <c r="S23">
        <v>3</v>
      </c>
      <c r="T23">
        <v>5</v>
      </c>
      <c r="U23">
        <v>7</v>
      </c>
      <c r="V23">
        <v>10</v>
      </c>
    </row>
    <row r="24" spans="1:22" x14ac:dyDescent="0.4">
      <c r="A24">
        <v>1</v>
      </c>
      <c r="B24">
        <v>1</v>
      </c>
      <c r="C24">
        <v>2400</v>
      </c>
      <c r="D24">
        <v>190.50966799187802</v>
      </c>
      <c r="E24">
        <v>0</v>
      </c>
      <c r="F24">
        <v>7344.7333333333336</v>
      </c>
      <c r="G24">
        <v>1101710</v>
      </c>
      <c r="H24">
        <v>6</v>
      </c>
      <c r="I24">
        <v>32687</v>
      </c>
      <c r="J24">
        <v>1</v>
      </c>
      <c r="K24" s="1" t="s">
        <v>9</v>
      </c>
      <c r="L24" s="1" t="s">
        <v>16</v>
      </c>
      <c r="M24" s="1" t="s">
        <v>15</v>
      </c>
      <c r="R24" t="s">
        <v>21</v>
      </c>
      <c r="S24">
        <f>AVERAGE(S15:S17)</f>
        <v>25253</v>
      </c>
      <c r="T24">
        <f t="shared" ref="T24:V24" si="4">AVERAGE(T15:T17)</f>
        <v>2226548</v>
      </c>
      <c r="U24">
        <f t="shared" si="4"/>
        <v>3814748</v>
      </c>
      <c r="V24">
        <f t="shared" si="4"/>
        <v>22215840</v>
      </c>
    </row>
    <row r="25" spans="1:22" x14ac:dyDescent="0.4">
      <c r="A25">
        <v>1</v>
      </c>
      <c r="B25">
        <v>2</v>
      </c>
      <c r="C25">
        <v>2400</v>
      </c>
      <c r="D25">
        <v>190.50966799187802</v>
      </c>
      <c r="E25">
        <v>0</v>
      </c>
      <c r="F25">
        <v>2979.1466666666665</v>
      </c>
      <c r="G25">
        <v>446872</v>
      </c>
      <c r="H25">
        <v>2</v>
      </c>
      <c r="I25">
        <v>26221</v>
      </c>
      <c r="J25">
        <v>2</v>
      </c>
      <c r="K25" s="1"/>
      <c r="L25" s="1"/>
      <c r="M25" s="1"/>
      <c r="R25" t="s">
        <v>18</v>
      </c>
      <c r="S25">
        <f>AVERAGE(S18:S20)</f>
        <v>22129.333333333332</v>
      </c>
      <c r="T25">
        <f t="shared" ref="T25:V25" si="5">AVERAGE(T18:T20)</f>
        <v>2192132</v>
      </c>
      <c r="U25">
        <f t="shared" si="5"/>
        <v>2018044</v>
      </c>
      <c r="V25">
        <f t="shared" si="5"/>
        <v>21741540</v>
      </c>
    </row>
    <row r="26" spans="1:22" x14ac:dyDescent="0.4">
      <c r="A26">
        <v>1</v>
      </c>
      <c r="B26">
        <v>3</v>
      </c>
      <c r="C26">
        <v>2400</v>
      </c>
      <c r="D26">
        <v>190.50966799187802</v>
      </c>
      <c r="E26">
        <v>0</v>
      </c>
      <c r="F26">
        <v>11891.96</v>
      </c>
      <c r="G26">
        <v>1783794</v>
      </c>
      <c r="H26">
        <v>14</v>
      </c>
      <c r="I26">
        <v>39983</v>
      </c>
      <c r="J26">
        <v>3</v>
      </c>
      <c r="K26" s="1"/>
      <c r="L26" s="1"/>
      <c r="M26" s="1"/>
      <c r="S26">
        <f>_xlfn.STDEV.P(S15:S17)</f>
        <v>8141.6677652677527</v>
      </c>
      <c r="T26">
        <f t="shared" ref="T26:V26" si="6">_xlfn.STDEV.P(T15:T17)</f>
        <v>1573658.4881428371</v>
      </c>
      <c r="U26">
        <f t="shared" si="6"/>
        <v>1894640.4043511793</v>
      </c>
      <c r="V26">
        <f t="shared" si="6"/>
        <v>10916678.011971712</v>
      </c>
    </row>
    <row r="27" spans="1:22" x14ac:dyDescent="0.4">
      <c r="A27">
        <v>1</v>
      </c>
      <c r="B27">
        <v>1</v>
      </c>
      <c r="C27">
        <v>2400</v>
      </c>
      <c r="D27">
        <v>190.50966799187802</v>
      </c>
      <c r="E27">
        <v>0</v>
      </c>
      <c r="F27">
        <v>6111.76</v>
      </c>
      <c r="G27">
        <v>916764</v>
      </c>
      <c r="H27">
        <v>14</v>
      </c>
      <c r="I27">
        <v>25774</v>
      </c>
      <c r="J27">
        <v>1</v>
      </c>
      <c r="K27" s="1" t="s">
        <v>10</v>
      </c>
      <c r="L27" s="1"/>
      <c r="M27" s="1"/>
      <c r="S27">
        <f>_xlfn.STDEV.P(S18:S20)</f>
        <v>11165.764112778947</v>
      </c>
      <c r="T27">
        <f t="shared" ref="T27:V27" si="7">_xlfn.STDEV.P(T18:T20)</f>
        <v>187162.23121132105</v>
      </c>
      <c r="U27">
        <f t="shared" si="7"/>
        <v>891672.90088686673</v>
      </c>
      <c r="V27">
        <f t="shared" si="7"/>
        <v>7117031.4164825771</v>
      </c>
    </row>
    <row r="28" spans="1:22" x14ac:dyDescent="0.4">
      <c r="A28">
        <v>1</v>
      </c>
      <c r="B28">
        <v>2</v>
      </c>
      <c r="C28">
        <v>2400</v>
      </c>
      <c r="D28">
        <v>190.50966799187802</v>
      </c>
      <c r="E28">
        <v>0</v>
      </c>
      <c r="F28">
        <v>5080.82</v>
      </c>
      <c r="G28">
        <v>762123</v>
      </c>
      <c r="H28">
        <v>35</v>
      </c>
      <c r="I28">
        <v>21010</v>
      </c>
      <c r="J28">
        <v>2</v>
      </c>
      <c r="K28" s="1"/>
      <c r="L28" s="1"/>
      <c r="M28" s="1"/>
    </row>
    <row r="29" spans="1:22" x14ac:dyDescent="0.4">
      <c r="A29">
        <v>1</v>
      </c>
      <c r="B29">
        <v>3</v>
      </c>
      <c r="C29">
        <v>2400</v>
      </c>
      <c r="D29">
        <v>190.50966799187802</v>
      </c>
      <c r="E29">
        <v>0</v>
      </c>
      <c r="F29">
        <v>10548.96</v>
      </c>
      <c r="G29">
        <v>1582344</v>
      </c>
      <c r="H29">
        <v>63</v>
      </c>
      <c r="I29">
        <v>35020</v>
      </c>
      <c r="J29">
        <v>3</v>
      </c>
      <c r="K29" s="1"/>
      <c r="L29" s="1"/>
      <c r="M29" s="1"/>
    </row>
    <row r="30" spans="1:22" x14ac:dyDescent="0.4">
      <c r="S30">
        <v>3</v>
      </c>
      <c r="T30">
        <v>7</v>
      </c>
      <c r="U30">
        <v>10</v>
      </c>
    </row>
    <row r="31" spans="1:22" x14ac:dyDescent="0.4">
      <c r="R31" t="s">
        <v>22</v>
      </c>
      <c r="S31">
        <v>25253</v>
      </c>
      <c r="T31">
        <v>3814748</v>
      </c>
      <c r="U31">
        <v>22215840</v>
      </c>
    </row>
    <row r="32" spans="1:22" x14ac:dyDescent="0.4">
      <c r="R32" t="s">
        <v>23</v>
      </c>
      <c r="S32">
        <v>22129.333333333332</v>
      </c>
      <c r="T32">
        <v>2018044</v>
      </c>
      <c r="U32">
        <v>21741540</v>
      </c>
    </row>
    <row r="33" spans="19:21" x14ac:dyDescent="0.4">
      <c r="S33">
        <v>8141.6677652677527</v>
      </c>
      <c r="T33">
        <v>1894640.4043511793</v>
      </c>
      <c r="U33">
        <v>10916678.011971712</v>
      </c>
    </row>
    <row r="34" spans="19:21" x14ac:dyDescent="0.4">
      <c r="S34">
        <v>11165.764112778947</v>
      </c>
      <c r="T34">
        <v>891672.90088686673</v>
      </c>
      <c r="U34">
        <v>7117031.4164825771</v>
      </c>
    </row>
  </sheetData>
  <mergeCells count="20">
    <mergeCell ref="K24:K26"/>
    <mergeCell ref="L24:L29"/>
    <mergeCell ref="M24:M29"/>
    <mergeCell ref="K27:K29"/>
    <mergeCell ref="K2:K4"/>
    <mergeCell ref="K5:K7"/>
    <mergeCell ref="L2:L7"/>
    <mergeCell ref="M2:M7"/>
    <mergeCell ref="K9:K11"/>
    <mergeCell ref="L9:L14"/>
    <mergeCell ref="M9:M14"/>
    <mergeCell ref="K12:K14"/>
    <mergeCell ref="Q5:Q7"/>
    <mergeCell ref="Q8:Q10"/>
    <mergeCell ref="Q15:Q17"/>
    <mergeCell ref="Q18:Q20"/>
    <mergeCell ref="K16:K18"/>
    <mergeCell ref="L16:L21"/>
    <mergeCell ref="M16:M21"/>
    <mergeCell ref="K19:K2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ichise</dc:creator>
  <cp:lastModifiedBy>hiroshi ichise</cp:lastModifiedBy>
  <dcterms:created xsi:type="dcterms:W3CDTF">2020-02-12T00:20:01Z</dcterms:created>
  <dcterms:modified xsi:type="dcterms:W3CDTF">2020-05-16T21:20:37Z</dcterms:modified>
</cp:coreProperties>
</file>