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75" yWindow="90" windowWidth="26955" windowHeight="12435" tabRatio="59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C31" i="2" l="1"/>
  <c r="AD31" i="2"/>
  <c r="AC32" i="2"/>
  <c r="AD32" i="2"/>
  <c r="AC33" i="2"/>
  <c r="AD33" i="2"/>
  <c r="AC34" i="2"/>
  <c r="AD34" i="2"/>
  <c r="AC35" i="2"/>
  <c r="AD35" i="2"/>
  <c r="AC36" i="2"/>
  <c r="AD36" i="2"/>
  <c r="AC37" i="2"/>
  <c r="AD37" i="2"/>
  <c r="AC38" i="2"/>
  <c r="AD38" i="2"/>
  <c r="AC39" i="2"/>
  <c r="AD39" i="2"/>
  <c r="AC40" i="2"/>
  <c r="AD40" i="2"/>
  <c r="AC41" i="2"/>
  <c r="AD41" i="2"/>
  <c r="AC19" i="2"/>
  <c r="AD19" i="2"/>
  <c r="AC20" i="2"/>
  <c r="AD20" i="2"/>
  <c r="AC21" i="2"/>
  <c r="AD21" i="2"/>
  <c r="AC22" i="2"/>
  <c r="AD22" i="2"/>
  <c r="AC23" i="2"/>
  <c r="AD23" i="2"/>
  <c r="AC24" i="2"/>
  <c r="AD24" i="2"/>
  <c r="AC25" i="2"/>
  <c r="AD25" i="2"/>
  <c r="AC26" i="2"/>
  <c r="AD26" i="2"/>
  <c r="AC27" i="2"/>
  <c r="AD27" i="2"/>
  <c r="AC28" i="2"/>
  <c r="AD28" i="2"/>
  <c r="AC29" i="2"/>
  <c r="AD29" i="2"/>
  <c r="AB32" i="2"/>
  <c r="AB33" i="2"/>
  <c r="AB34" i="2"/>
  <c r="AB35" i="2"/>
  <c r="AB36" i="2"/>
  <c r="AB37" i="2"/>
  <c r="AB38" i="2"/>
  <c r="AB39" i="2"/>
  <c r="AB40" i="2"/>
  <c r="AB41" i="2"/>
  <c r="AB31" i="2"/>
  <c r="AB20" i="2"/>
  <c r="AB21" i="2"/>
  <c r="AB22" i="2"/>
  <c r="AB23" i="2"/>
  <c r="AB24" i="2"/>
  <c r="AB25" i="2"/>
  <c r="AB26" i="2"/>
  <c r="AB27" i="2"/>
  <c r="AB28" i="2"/>
  <c r="AB29" i="2"/>
  <c r="AB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Y19" i="2"/>
  <c r="X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19" i="2"/>
  <c r="P56" i="3" l="1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N65" i="3"/>
  <c r="O65" i="3"/>
  <c r="N66" i="3"/>
  <c r="O66" i="3"/>
  <c r="N67" i="3"/>
  <c r="O67" i="3"/>
  <c r="N68" i="3"/>
  <c r="O68" i="3"/>
  <c r="N69" i="3"/>
  <c r="O69" i="3"/>
  <c r="N70" i="3"/>
  <c r="O70" i="3"/>
  <c r="N71" i="3"/>
  <c r="O71" i="3"/>
  <c r="O55" i="3"/>
  <c r="N55" i="3"/>
  <c r="L68" i="3"/>
  <c r="L69" i="3"/>
  <c r="L70" i="3"/>
  <c r="L71" i="3"/>
  <c r="I68" i="3"/>
  <c r="I69" i="3"/>
  <c r="I70" i="3"/>
  <c r="I71" i="3"/>
  <c r="F68" i="3"/>
  <c r="F69" i="3"/>
  <c r="F70" i="3"/>
  <c r="F71" i="3"/>
  <c r="K71" i="3"/>
  <c r="K70" i="3"/>
  <c r="K69" i="3"/>
  <c r="K68" i="3"/>
  <c r="L67" i="3"/>
  <c r="K67" i="3"/>
  <c r="L66" i="3"/>
  <c r="K66" i="3"/>
  <c r="L65" i="3"/>
  <c r="K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H71" i="3"/>
  <c r="H70" i="3"/>
  <c r="H69" i="3"/>
  <c r="H68" i="3"/>
  <c r="I67" i="3"/>
  <c r="H67" i="3"/>
  <c r="I66" i="3"/>
  <c r="H66" i="3"/>
  <c r="I65" i="3"/>
  <c r="H65" i="3"/>
  <c r="I64" i="3"/>
  <c r="H64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E71" i="3"/>
  <c r="E70" i="3"/>
  <c r="E69" i="3"/>
  <c r="E68" i="3"/>
  <c r="F67" i="3"/>
  <c r="E67" i="3"/>
  <c r="F66" i="3"/>
  <c r="E66" i="3"/>
  <c r="F65" i="3"/>
  <c r="E65" i="3"/>
  <c r="F64" i="3"/>
  <c r="E64" i="3"/>
  <c r="F63" i="3"/>
  <c r="E63" i="3"/>
  <c r="F62" i="3"/>
  <c r="E62" i="3"/>
  <c r="F61" i="3"/>
  <c r="E61" i="3"/>
  <c r="F60" i="3"/>
  <c r="E60" i="3"/>
  <c r="F59" i="3"/>
  <c r="E59" i="3"/>
  <c r="F58" i="3"/>
  <c r="E58" i="3"/>
  <c r="F57" i="3"/>
  <c r="E57" i="3"/>
  <c r="F56" i="3"/>
  <c r="E56" i="3"/>
  <c r="F55" i="3"/>
  <c r="E55" i="3"/>
  <c r="C56" i="3"/>
  <c r="C57" i="3"/>
  <c r="C58" i="3"/>
  <c r="C59" i="3"/>
  <c r="C60" i="3"/>
  <c r="C61" i="3"/>
  <c r="C62" i="3"/>
  <c r="C63" i="3"/>
  <c r="C64" i="3"/>
  <c r="C65" i="3"/>
  <c r="C66" i="3"/>
  <c r="C67" i="3"/>
  <c r="C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55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C14" i="3"/>
  <c r="C15" i="3"/>
  <c r="C16" i="3"/>
  <c r="C17" i="3"/>
  <c r="C18" i="3"/>
  <c r="C19" i="3"/>
  <c r="C20" i="3"/>
  <c r="C13" i="3"/>
  <c r="B14" i="3"/>
  <c r="B15" i="3"/>
  <c r="B16" i="3"/>
  <c r="B17" i="3"/>
  <c r="B18" i="3"/>
  <c r="B19" i="3"/>
  <c r="B20" i="3"/>
  <c r="B13" i="3"/>
  <c r="P4" i="3"/>
  <c r="P5" i="3"/>
  <c r="P6" i="3"/>
  <c r="P7" i="3"/>
  <c r="P8" i="3"/>
  <c r="P9" i="3"/>
  <c r="P10" i="3"/>
  <c r="P3" i="3"/>
  <c r="O4" i="3"/>
  <c r="O5" i="3"/>
  <c r="O6" i="3"/>
  <c r="O7" i="3"/>
  <c r="O8" i="3"/>
  <c r="O9" i="3"/>
  <c r="O10" i="3"/>
  <c r="O3" i="3"/>
  <c r="M3" i="3"/>
  <c r="N3" i="3"/>
  <c r="M4" i="3"/>
  <c r="N4" i="3"/>
  <c r="M5" i="3"/>
  <c r="N5" i="3"/>
  <c r="M6" i="3"/>
  <c r="N6" i="3"/>
  <c r="M7" i="3"/>
  <c r="N7" i="3"/>
  <c r="M8" i="3"/>
  <c r="N8" i="3"/>
  <c r="M9" i="3"/>
  <c r="N9" i="3"/>
  <c r="M10" i="3"/>
  <c r="N10" i="3"/>
  <c r="L4" i="3"/>
  <c r="L5" i="3"/>
  <c r="L6" i="3"/>
  <c r="L7" i="3"/>
  <c r="L8" i="3"/>
  <c r="L9" i="3"/>
  <c r="L10" i="3"/>
  <c r="L3" i="3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P58" i="1"/>
  <c r="P31" i="1"/>
  <c r="N58" i="1" s="1"/>
  <c r="N59" i="1" s="1"/>
  <c r="P32" i="1"/>
  <c r="B6" i="2" l="1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C5" i="2"/>
  <c r="B5" i="2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CH110" i="1"/>
  <c r="CG110" i="1"/>
  <c r="CE110" i="1"/>
  <c r="CD110" i="1"/>
  <c r="CH109" i="1"/>
  <c r="CG109" i="1"/>
  <c r="CE109" i="1"/>
  <c r="CD109" i="1"/>
  <c r="CH108" i="1"/>
  <c r="CG108" i="1"/>
  <c r="CE108" i="1"/>
  <c r="CD108" i="1"/>
  <c r="CH107" i="1"/>
  <c r="CG107" i="1"/>
  <c r="CE107" i="1"/>
  <c r="CD107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Y33" i="1"/>
  <c r="Z33" i="1"/>
  <c r="AA33" i="1"/>
  <c r="Y34" i="1"/>
  <c r="Z34" i="1"/>
  <c r="AA34" i="1"/>
  <c r="Y35" i="1"/>
  <c r="Z35" i="1"/>
  <c r="AA35" i="1"/>
  <c r="Y36" i="1"/>
  <c r="Z36" i="1"/>
  <c r="AA36" i="1"/>
  <c r="Y37" i="1"/>
  <c r="Z37" i="1"/>
  <c r="AA37" i="1"/>
  <c r="Y38" i="1"/>
  <c r="Z38" i="1"/>
  <c r="AA38" i="1"/>
  <c r="Y39" i="1"/>
  <c r="Z39" i="1"/>
  <c r="AA39" i="1"/>
  <c r="AB33" i="1"/>
  <c r="AC33" i="1"/>
  <c r="AD33" i="1"/>
  <c r="AB34" i="1"/>
  <c r="AC34" i="1"/>
  <c r="AD34" i="1"/>
  <c r="AB35" i="1"/>
  <c r="AC35" i="1"/>
  <c r="AD35" i="1"/>
  <c r="AB36" i="1"/>
  <c r="AC36" i="1"/>
  <c r="AD36" i="1"/>
  <c r="AB37" i="1"/>
  <c r="AC37" i="1"/>
  <c r="AD37" i="1"/>
  <c r="AB38" i="1"/>
  <c r="AC38" i="1"/>
  <c r="AD38" i="1"/>
  <c r="AB39" i="1"/>
  <c r="AC39" i="1"/>
  <c r="AD39" i="1"/>
  <c r="AB40" i="1"/>
  <c r="AC40" i="1"/>
  <c r="AD40" i="1"/>
  <c r="AB41" i="1"/>
  <c r="AC41" i="1"/>
  <c r="AD41" i="1"/>
  <c r="AB42" i="1"/>
  <c r="AC42" i="1"/>
  <c r="AD42" i="1"/>
  <c r="AB43" i="1"/>
  <c r="AC43" i="1"/>
  <c r="AD4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3" i="1"/>
  <c r="AR33" i="1"/>
  <c r="AS33" i="1"/>
  <c r="AQ34" i="1"/>
  <c r="AR34" i="1"/>
  <c r="AS34" i="1"/>
  <c r="AT33" i="1"/>
  <c r="AU33" i="1"/>
  <c r="AV33" i="1"/>
  <c r="AT34" i="1"/>
  <c r="AU34" i="1"/>
  <c r="AV34" i="1"/>
  <c r="AT35" i="1"/>
  <c r="AU35" i="1"/>
  <c r="AV35" i="1"/>
  <c r="AT36" i="1"/>
  <c r="AU36" i="1"/>
  <c r="AV36" i="1"/>
  <c r="AW33" i="1"/>
  <c r="AX33" i="1"/>
  <c r="AY33" i="1"/>
  <c r="AW34" i="1"/>
  <c r="AX34" i="1"/>
  <c r="AY34" i="1"/>
  <c r="AW35" i="1"/>
  <c r="AX35" i="1"/>
  <c r="AY35" i="1"/>
  <c r="AW36" i="1"/>
  <c r="AX36" i="1"/>
  <c r="AY36" i="1"/>
  <c r="AW37" i="1"/>
  <c r="AX37" i="1"/>
  <c r="AY37" i="1"/>
  <c r="AW38" i="1"/>
  <c r="AX38" i="1"/>
  <c r="AY38" i="1"/>
  <c r="AW39" i="1"/>
  <c r="AX39" i="1"/>
  <c r="AY39" i="1"/>
  <c r="AW40" i="1"/>
  <c r="AX40" i="1"/>
  <c r="AY40" i="1"/>
  <c r="AW41" i="1"/>
  <c r="AX41" i="1"/>
  <c r="AY41" i="1"/>
  <c r="AW42" i="1"/>
  <c r="AX42" i="1"/>
  <c r="AY42" i="1"/>
  <c r="AZ33" i="1"/>
  <c r="BA33" i="1"/>
  <c r="BB33" i="1"/>
  <c r="BC33" i="1"/>
  <c r="BD33" i="1"/>
  <c r="BE33" i="1"/>
  <c r="AZ34" i="1"/>
  <c r="BA34" i="1"/>
  <c r="BB34" i="1"/>
  <c r="BC34" i="1"/>
  <c r="BD34" i="1"/>
  <c r="BE34" i="1"/>
  <c r="AZ35" i="1"/>
  <c r="BA35" i="1"/>
  <c r="BB35" i="1"/>
  <c r="BC35" i="1"/>
  <c r="BD35" i="1"/>
  <c r="BE35" i="1"/>
  <c r="AZ36" i="1"/>
  <c r="BA36" i="1"/>
  <c r="BB36" i="1"/>
  <c r="BC36" i="1"/>
  <c r="BD36" i="1"/>
  <c r="BE36" i="1"/>
  <c r="AZ37" i="1"/>
  <c r="BA37" i="1"/>
  <c r="BB37" i="1"/>
  <c r="BC37" i="1"/>
  <c r="BD37" i="1"/>
  <c r="BE37" i="1"/>
  <c r="AZ38" i="1"/>
  <c r="BA38" i="1"/>
  <c r="BB38" i="1"/>
  <c r="BC38" i="1"/>
  <c r="BD38" i="1"/>
  <c r="BE38" i="1"/>
  <c r="AZ39" i="1"/>
  <c r="BA39" i="1"/>
  <c r="BB39" i="1"/>
  <c r="BC39" i="1"/>
  <c r="BD39" i="1"/>
  <c r="BE39" i="1"/>
  <c r="AZ40" i="1"/>
  <c r="BA40" i="1"/>
  <c r="BB40" i="1"/>
  <c r="BC40" i="1"/>
  <c r="BD40" i="1"/>
  <c r="BE40" i="1"/>
  <c r="AZ41" i="1"/>
  <c r="BA41" i="1"/>
  <c r="BB41" i="1"/>
  <c r="BC41" i="1"/>
  <c r="BD41" i="1"/>
  <c r="BE41" i="1"/>
  <c r="AZ42" i="1"/>
  <c r="BA42" i="1"/>
  <c r="BB42" i="1"/>
  <c r="BC42" i="1"/>
  <c r="BD42" i="1"/>
  <c r="BE42" i="1"/>
  <c r="AZ43" i="1"/>
  <c r="BA43" i="1"/>
  <c r="BB43" i="1"/>
  <c r="BC43" i="1"/>
  <c r="BD43" i="1"/>
  <c r="BE43" i="1"/>
  <c r="AZ44" i="1"/>
  <c r="BA44" i="1"/>
  <c r="BB44" i="1"/>
  <c r="BC44" i="1"/>
  <c r="BD44" i="1"/>
  <c r="BE44" i="1"/>
  <c r="AZ45" i="1"/>
  <c r="BA45" i="1"/>
  <c r="BB45" i="1"/>
  <c r="BC45" i="1"/>
  <c r="BD45" i="1"/>
  <c r="BE45" i="1"/>
  <c r="AZ46" i="1"/>
  <c r="BA46" i="1"/>
  <c r="BB46" i="1"/>
  <c r="BC46" i="1"/>
  <c r="BD46" i="1"/>
  <c r="BE46" i="1"/>
  <c r="BF33" i="1"/>
  <c r="BG33" i="1"/>
  <c r="BH33" i="1"/>
  <c r="BF34" i="1"/>
  <c r="BG34" i="1"/>
  <c r="BH34" i="1"/>
  <c r="BF35" i="1"/>
  <c r="BG35" i="1"/>
  <c r="BH35" i="1"/>
  <c r="BF36" i="1"/>
  <c r="BG36" i="1"/>
  <c r="BH36" i="1"/>
  <c r="BF37" i="1"/>
  <c r="BG37" i="1"/>
  <c r="BH37" i="1"/>
  <c r="BF38" i="1"/>
  <c r="BG38" i="1"/>
  <c r="BH38" i="1"/>
  <c r="BF39" i="1"/>
  <c r="BG39" i="1"/>
  <c r="BH39" i="1"/>
  <c r="BF40" i="1"/>
  <c r="BG40" i="1"/>
  <c r="BH40" i="1"/>
  <c r="BF41" i="1"/>
  <c r="BG41" i="1"/>
  <c r="BH41" i="1"/>
  <c r="BF42" i="1"/>
  <c r="BG42" i="1"/>
  <c r="BH42" i="1"/>
  <c r="BF43" i="1"/>
  <c r="BG43" i="1"/>
  <c r="BH43" i="1"/>
  <c r="BF44" i="1"/>
  <c r="BG44" i="1"/>
  <c r="BH44" i="1"/>
  <c r="BF45" i="1"/>
  <c r="BG45" i="1"/>
  <c r="BH45" i="1"/>
  <c r="BF46" i="1"/>
  <c r="BG46" i="1"/>
  <c r="BH46" i="1"/>
  <c r="BF47" i="1"/>
  <c r="BG47" i="1"/>
  <c r="BH47" i="1"/>
  <c r="BF48" i="1"/>
  <c r="BG48" i="1"/>
  <c r="BH48" i="1"/>
  <c r="BF49" i="1"/>
  <c r="BG49" i="1"/>
  <c r="BH49" i="1"/>
  <c r="BF50" i="1"/>
  <c r="BG50" i="1"/>
  <c r="BH50" i="1"/>
  <c r="BF51" i="1"/>
  <c r="BG51" i="1"/>
  <c r="BH51" i="1"/>
  <c r="BF52" i="1"/>
  <c r="BG52" i="1"/>
  <c r="BH52" i="1"/>
  <c r="BF53" i="1"/>
  <c r="BG53" i="1"/>
  <c r="BH53" i="1"/>
  <c r="BF54" i="1"/>
  <c r="BG54" i="1"/>
  <c r="BH54" i="1"/>
  <c r="BF55" i="1"/>
  <c r="BG55" i="1"/>
  <c r="BH55" i="1"/>
  <c r="BF56" i="1"/>
  <c r="BG56" i="1"/>
  <c r="BH56" i="1"/>
  <c r="BI33" i="1"/>
  <c r="BJ33" i="1"/>
  <c r="BK33" i="1"/>
  <c r="BL33" i="1"/>
  <c r="BM33" i="1"/>
  <c r="BN33" i="1"/>
  <c r="BI34" i="1"/>
  <c r="BJ34" i="1"/>
  <c r="BK34" i="1"/>
  <c r="BL34" i="1"/>
  <c r="BM34" i="1"/>
  <c r="BN34" i="1"/>
  <c r="BI35" i="1"/>
  <c r="BJ35" i="1"/>
  <c r="BK35" i="1"/>
  <c r="BL35" i="1"/>
  <c r="BM35" i="1"/>
  <c r="BN35" i="1"/>
  <c r="BI36" i="1"/>
  <c r="BJ36" i="1"/>
  <c r="BK36" i="1"/>
  <c r="BL36" i="1"/>
  <c r="BM36" i="1"/>
  <c r="BN36" i="1"/>
  <c r="BI37" i="1"/>
  <c r="BJ37" i="1"/>
  <c r="BK37" i="1"/>
  <c r="BL37" i="1"/>
  <c r="BM37" i="1"/>
  <c r="BN37" i="1"/>
  <c r="BI38" i="1"/>
  <c r="BJ38" i="1"/>
  <c r="BK38" i="1"/>
  <c r="BL38" i="1"/>
  <c r="BM38" i="1"/>
  <c r="BN38" i="1"/>
  <c r="BI39" i="1"/>
  <c r="BJ39" i="1"/>
  <c r="BK39" i="1"/>
  <c r="BL39" i="1"/>
  <c r="BM39" i="1"/>
  <c r="BN39" i="1"/>
  <c r="BI40" i="1"/>
  <c r="BJ40" i="1"/>
  <c r="BK40" i="1"/>
  <c r="BL40" i="1"/>
  <c r="BM40" i="1"/>
  <c r="BN40" i="1"/>
  <c r="BI41" i="1"/>
  <c r="BJ41" i="1"/>
  <c r="BK41" i="1"/>
  <c r="BL41" i="1"/>
  <c r="BM41" i="1"/>
  <c r="BN41" i="1"/>
  <c r="BI42" i="1"/>
  <c r="BJ42" i="1"/>
  <c r="BK42" i="1"/>
  <c r="BL42" i="1"/>
  <c r="BM42" i="1"/>
  <c r="BN42" i="1"/>
  <c r="BI43" i="1"/>
  <c r="BJ43" i="1"/>
  <c r="BK43" i="1"/>
  <c r="BL43" i="1"/>
  <c r="BM43" i="1"/>
  <c r="BN43" i="1"/>
  <c r="BI44" i="1"/>
  <c r="BJ44" i="1"/>
  <c r="BK44" i="1"/>
  <c r="BL44" i="1"/>
  <c r="BM44" i="1"/>
  <c r="BN44" i="1"/>
  <c r="BI45" i="1"/>
  <c r="BJ45" i="1"/>
  <c r="BK45" i="1"/>
  <c r="BL45" i="1"/>
  <c r="BM45" i="1"/>
  <c r="BN45" i="1"/>
  <c r="BI46" i="1"/>
  <c r="BJ46" i="1"/>
  <c r="BK46" i="1"/>
  <c r="BL46" i="1"/>
  <c r="BM46" i="1"/>
  <c r="BN46" i="1"/>
  <c r="BI47" i="1"/>
  <c r="BJ47" i="1"/>
  <c r="BK47" i="1"/>
  <c r="BL47" i="1"/>
  <c r="BM47" i="1"/>
  <c r="BN47" i="1"/>
  <c r="BI48" i="1"/>
  <c r="BJ48" i="1"/>
  <c r="BK48" i="1"/>
  <c r="BL48" i="1"/>
  <c r="BM48" i="1"/>
  <c r="BN48" i="1"/>
  <c r="BI49" i="1"/>
  <c r="BJ49" i="1"/>
  <c r="BK49" i="1"/>
  <c r="BL49" i="1"/>
  <c r="BM49" i="1"/>
  <c r="BN49" i="1"/>
  <c r="BI50" i="1"/>
  <c r="BJ50" i="1"/>
  <c r="BK50" i="1"/>
  <c r="BL50" i="1"/>
  <c r="BM50" i="1"/>
  <c r="BN50" i="1"/>
  <c r="BI51" i="1"/>
  <c r="BJ51" i="1"/>
  <c r="BK51" i="1"/>
  <c r="BL51" i="1"/>
  <c r="BM51" i="1"/>
  <c r="BN51" i="1"/>
  <c r="BO50" i="1"/>
  <c r="BP50" i="1"/>
  <c r="BQ50" i="1"/>
  <c r="BO51" i="1"/>
  <c r="BP51" i="1"/>
  <c r="BQ51" i="1"/>
  <c r="BO33" i="1"/>
  <c r="BP33" i="1"/>
  <c r="BQ33" i="1"/>
  <c r="BO34" i="1"/>
  <c r="BP34" i="1"/>
  <c r="BQ34" i="1"/>
  <c r="BO35" i="1"/>
  <c r="BP35" i="1"/>
  <c r="BQ35" i="1"/>
  <c r="BO36" i="1"/>
  <c r="BP36" i="1"/>
  <c r="BQ36" i="1"/>
  <c r="BO37" i="1"/>
  <c r="BP37" i="1"/>
  <c r="BQ37" i="1"/>
  <c r="BO38" i="1"/>
  <c r="BP38" i="1"/>
  <c r="BQ38" i="1"/>
  <c r="BO39" i="1"/>
  <c r="BP39" i="1"/>
  <c r="BQ39" i="1"/>
  <c r="BO40" i="1"/>
  <c r="BP40" i="1"/>
  <c r="BQ40" i="1"/>
  <c r="BO41" i="1"/>
  <c r="BP41" i="1"/>
  <c r="BQ41" i="1"/>
  <c r="BO42" i="1"/>
  <c r="BP42" i="1"/>
  <c r="BQ42" i="1"/>
  <c r="BO43" i="1"/>
  <c r="BP43" i="1"/>
  <c r="BQ43" i="1"/>
  <c r="BO44" i="1"/>
  <c r="BP44" i="1"/>
  <c r="BQ44" i="1"/>
  <c r="BO45" i="1"/>
  <c r="BP45" i="1"/>
  <c r="BQ45" i="1"/>
  <c r="BO46" i="1"/>
  <c r="BP46" i="1"/>
  <c r="BQ46" i="1"/>
  <c r="BO47" i="1"/>
  <c r="BP47" i="1"/>
  <c r="BQ47" i="1"/>
  <c r="BO48" i="1"/>
  <c r="BP48" i="1"/>
  <c r="BQ48" i="1"/>
  <c r="BO49" i="1"/>
  <c r="BP49" i="1"/>
  <c r="BQ49" i="1"/>
  <c r="BR33" i="1"/>
  <c r="BS33" i="1"/>
  <c r="BT33" i="1"/>
  <c r="BR34" i="1"/>
  <c r="BS34" i="1"/>
  <c r="BT34" i="1"/>
  <c r="BR35" i="1"/>
  <c r="BS35" i="1"/>
  <c r="BT35" i="1"/>
  <c r="BR36" i="1"/>
  <c r="BS36" i="1"/>
  <c r="BT36" i="1"/>
  <c r="BR37" i="1"/>
  <c r="BS37" i="1"/>
  <c r="BT37" i="1"/>
  <c r="BR38" i="1"/>
  <c r="BS38" i="1"/>
  <c r="BT38" i="1"/>
  <c r="BR39" i="1"/>
  <c r="BS39" i="1"/>
  <c r="BT39" i="1"/>
  <c r="BR40" i="1"/>
  <c r="BS40" i="1"/>
  <c r="BT40" i="1"/>
  <c r="BU33" i="1"/>
  <c r="BV33" i="1"/>
  <c r="BW33" i="1"/>
  <c r="BU34" i="1"/>
  <c r="BV34" i="1"/>
  <c r="BW34" i="1"/>
  <c r="BU35" i="1"/>
  <c r="BV35" i="1"/>
  <c r="BW35" i="1"/>
  <c r="BU36" i="1"/>
  <c r="BV36" i="1"/>
  <c r="BW36" i="1"/>
  <c r="BU37" i="1"/>
  <c r="BV37" i="1"/>
  <c r="BW37" i="1"/>
  <c r="BU38" i="1"/>
  <c r="BV38" i="1"/>
  <c r="BW38" i="1"/>
  <c r="BU39" i="1"/>
  <c r="BV39" i="1"/>
  <c r="BW39" i="1"/>
  <c r="BU40" i="1"/>
  <c r="BV40" i="1"/>
  <c r="BW40" i="1"/>
  <c r="BX33" i="1"/>
  <c r="BY33" i="1"/>
  <c r="BZ33" i="1"/>
  <c r="BX34" i="1"/>
  <c r="BY34" i="1"/>
  <c r="BZ34" i="1"/>
  <c r="BX35" i="1"/>
  <c r="BY35" i="1"/>
  <c r="BZ35" i="1"/>
  <c r="BX36" i="1"/>
  <c r="BY36" i="1"/>
  <c r="BZ36" i="1"/>
  <c r="BX37" i="1"/>
  <c r="BY37" i="1"/>
  <c r="BZ37" i="1"/>
  <c r="BX38" i="1"/>
  <c r="BY38" i="1"/>
  <c r="BZ38" i="1"/>
  <c r="BX39" i="1"/>
  <c r="BY39" i="1"/>
  <c r="BZ39" i="1"/>
  <c r="BX40" i="1"/>
  <c r="BY40" i="1"/>
  <c r="BZ40" i="1"/>
  <c r="BZ32" i="1"/>
  <c r="BY32" i="1"/>
  <c r="BX32" i="1"/>
  <c r="BW32" i="1"/>
  <c r="BV32" i="1"/>
  <c r="BU32" i="1"/>
  <c r="BT32" i="1"/>
  <c r="BS32" i="1"/>
  <c r="BR32" i="1"/>
  <c r="BZ31" i="1"/>
  <c r="BY31" i="1"/>
  <c r="BX31" i="1"/>
  <c r="BW31" i="1"/>
  <c r="BV31" i="1"/>
  <c r="BU31" i="1"/>
  <c r="BT31" i="1"/>
  <c r="BS31" i="1"/>
  <c r="BR31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2" i="1"/>
  <c r="AF32" i="1"/>
  <c r="AE32" i="1"/>
  <c r="AG31" i="1"/>
  <c r="AF31" i="1"/>
  <c r="AE31" i="1"/>
  <c r="AD32" i="1"/>
  <c r="AC32" i="1"/>
  <c r="AB32" i="1"/>
  <c r="AD31" i="1"/>
  <c r="AC31" i="1"/>
  <c r="AB31" i="1"/>
  <c r="AA32" i="1"/>
  <c r="Z32" i="1"/>
  <c r="Y32" i="1"/>
  <c r="AA31" i="1"/>
  <c r="Z31" i="1"/>
  <c r="Y31" i="1"/>
  <c r="X32" i="1"/>
  <c r="W32" i="1"/>
  <c r="V32" i="1"/>
  <c r="X31" i="1"/>
  <c r="W31" i="1"/>
  <c r="V31" i="1"/>
  <c r="U32" i="1"/>
  <c r="T32" i="1"/>
  <c r="S32" i="1"/>
  <c r="U31" i="1"/>
  <c r="T31" i="1"/>
  <c r="S31" i="1"/>
  <c r="P41" i="1" l="1"/>
  <c r="Q41" i="1"/>
  <c r="R41" i="1"/>
  <c r="P42" i="1"/>
  <c r="Q42" i="1"/>
  <c r="R42" i="1"/>
  <c r="P43" i="1"/>
  <c r="Q43" i="1"/>
  <c r="R43" i="1"/>
  <c r="Q32" i="1"/>
  <c r="R32" i="1"/>
  <c r="P33" i="1"/>
  <c r="Q33" i="1"/>
  <c r="R33" i="1"/>
  <c r="P34" i="1"/>
  <c r="Q34" i="1"/>
  <c r="R34" i="1"/>
  <c r="P35" i="1"/>
  <c r="Q35" i="1"/>
  <c r="R35" i="1"/>
  <c r="P36" i="1"/>
  <c r="Q36" i="1"/>
  <c r="R36" i="1"/>
  <c r="P37" i="1"/>
  <c r="Q37" i="1"/>
  <c r="R37" i="1"/>
  <c r="P38" i="1"/>
  <c r="Q38" i="1"/>
  <c r="R38" i="1"/>
  <c r="P39" i="1"/>
  <c r="Q39" i="1"/>
  <c r="R39" i="1"/>
  <c r="P40" i="1"/>
  <c r="Q40" i="1"/>
  <c r="R40" i="1"/>
  <c r="Q31" i="1"/>
  <c r="R31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C39" i="1"/>
  <c r="C40" i="1"/>
  <c r="C41" i="1"/>
  <c r="C42" i="1"/>
  <c r="C43" i="1"/>
  <c r="C44" i="1"/>
  <c r="C45" i="1"/>
  <c r="C38" i="1"/>
  <c r="B39" i="1"/>
  <c r="B40" i="1"/>
  <c r="B41" i="1"/>
  <c r="B42" i="1"/>
  <c r="B43" i="1"/>
  <c r="B44" i="1"/>
  <c r="B45" i="1"/>
  <c r="B38" i="1"/>
  <c r="B16" i="1"/>
  <c r="C16" i="1"/>
  <c r="D16" i="1"/>
  <c r="E16" i="1"/>
  <c r="F16" i="1"/>
  <c r="G16" i="1"/>
  <c r="H16" i="1"/>
  <c r="I16" i="1"/>
  <c r="J16" i="1"/>
  <c r="K16" i="1"/>
  <c r="L16" i="1"/>
  <c r="M16" i="1"/>
  <c r="B17" i="1"/>
  <c r="C17" i="1"/>
  <c r="D17" i="1"/>
  <c r="E17" i="1"/>
  <c r="F17" i="1"/>
  <c r="G17" i="1"/>
  <c r="H17" i="1"/>
  <c r="I17" i="1"/>
  <c r="J17" i="1"/>
  <c r="K17" i="1"/>
  <c r="L17" i="1"/>
  <c r="M17" i="1"/>
  <c r="B18" i="1"/>
  <c r="C18" i="1"/>
  <c r="D18" i="1"/>
  <c r="E18" i="1"/>
  <c r="F18" i="1"/>
  <c r="G18" i="1"/>
  <c r="H18" i="1"/>
  <c r="I18" i="1"/>
  <c r="J18" i="1"/>
  <c r="K18" i="1"/>
  <c r="L18" i="1"/>
  <c r="M18" i="1"/>
  <c r="B19" i="1"/>
  <c r="C19" i="1"/>
  <c r="D19" i="1"/>
  <c r="E19" i="1"/>
  <c r="F19" i="1"/>
  <c r="G19" i="1"/>
  <c r="H19" i="1"/>
  <c r="I19" i="1"/>
  <c r="J19" i="1"/>
  <c r="K19" i="1"/>
  <c r="L19" i="1"/>
  <c r="M19" i="1"/>
  <c r="B20" i="1"/>
  <c r="C20" i="1"/>
  <c r="D20" i="1"/>
  <c r="E20" i="1"/>
  <c r="F20" i="1"/>
  <c r="G20" i="1"/>
  <c r="H20" i="1"/>
  <c r="I20" i="1"/>
  <c r="J20" i="1"/>
  <c r="K20" i="1"/>
  <c r="L20" i="1"/>
  <c r="M20" i="1"/>
  <c r="B21" i="1"/>
  <c r="C21" i="1"/>
  <c r="D21" i="1"/>
  <c r="E21" i="1"/>
  <c r="F21" i="1"/>
  <c r="G21" i="1"/>
  <c r="H21" i="1"/>
  <c r="I21" i="1"/>
  <c r="J21" i="1"/>
  <c r="K21" i="1"/>
  <c r="L21" i="1"/>
  <c r="M21" i="1"/>
  <c r="B22" i="1"/>
  <c r="C22" i="1"/>
  <c r="D22" i="1"/>
  <c r="E22" i="1"/>
  <c r="F22" i="1"/>
  <c r="G22" i="1"/>
  <c r="H22" i="1"/>
  <c r="I22" i="1"/>
  <c r="J22" i="1"/>
  <c r="K22" i="1"/>
  <c r="L22" i="1"/>
  <c r="M22" i="1"/>
  <c r="M15" i="1"/>
  <c r="L15" i="1"/>
  <c r="K15" i="1"/>
  <c r="J15" i="1"/>
  <c r="I15" i="1"/>
  <c r="H15" i="1"/>
  <c r="G15" i="1"/>
  <c r="F15" i="1"/>
  <c r="E15" i="1"/>
  <c r="D15" i="1"/>
  <c r="C15" i="1"/>
  <c r="B15" i="1"/>
  <c r="M3" i="1"/>
</calcChain>
</file>

<file path=xl/sharedStrings.xml><?xml version="1.0" encoding="utf-8"?>
<sst xmlns="http://schemas.openxmlformats.org/spreadsheetml/2006/main" count="136" uniqueCount="46">
  <si>
    <t>#</t>
    <phoneticPr fontId="2"/>
  </si>
  <si>
    <t>peak</t>
    <phoneticPr fontId="2"/>
  </si>
  <si>
    <t>w</t>
    <phoneticPr fontId="2"/>
  </si>
  <si>
    <t>Dynein_1</t>
    <phoneticPr fontId="2"/>
  </si>
  <si>
    <t>Dynein_2</t>
  </si>
  <si>
    <t>Dynein_3</t>
  </si>
  <si>
    <t>Dynein_4</t>
  </si>
  <si>
    <t>Kinesin_1</t>
    <phoneticPr fontId="2"/>
  </si>
  <si>
    <t>Kinesin_2</t>
  </si>
  <si>
    <t>Kinesin_3</t>
  </si>
  <si>
    <t>Kinesin_4</t>
  </si>
  <si>
    <t>Kinesin_5</t>
  </si>
  <si>
    <t>Kinesin_6</t>
  </si>
  <si>
    <t>Kinesin_7</t>
  </si>
  <si>
    <t>Kinesin_8</t>
  </si>
  <si>
    <t>Kinesin_9</t>
  </si>
  <si>
    <t>Kinesin_10</t>
  </si>
  <si>
    <t>Kinesin_11</t>
  </si>
  <si>
    <t>Kinesin_12</t>
  </si>
  <si>
    <t>Kinesin_13</t>
  </si>
  <si>
    <t>Kinesin_14</t>
  </si>
  <si>
    <t>Kinesin_15</t>
  </si>
  <si>
    <t>Kinesin_16</t>
  </si>
  <si>
    <t>Kinesin_17</t>
  </si>
  <si>
    <t>Kinesin_18</t>
  </si>
  <si>
    <t>Kinesin_19</t>
  </si>
  <si>
    <t>Kinesin_20</t>
  </si>
  <si>
    <t>Kinesin_21</t>
  </si>
  <si>
    <t/>
  </si>
  <si>
    <t>K11</t>
    <phoneticPr fontId="2"/>
  </si>
  <si>
    <t>add K11</t>
    <phoneticPr fontId="2"/>
  </si>
  <si>
    <t>1mM AMPPNP</t>
    <phoneticPr fontId="2"/>
  </si>
  <si>
    <t>mean</t>
    <phoneticPr fontId="2"/>
  </si>
  <si>
    <t>mean+w</t>
    <phoneticPr fontId="2"/>
  </si>
  <si>
    <t>mean-w</t>
    <phoneticPr fontId="2"/>
  </si>
  <si>
    <t>w/2</t>
    <phoneticPr fontId="2"/>
  </si>
  <si>
    <t>SD</t>
    <phoneticPr fontId="2"/>
  </si>
  <si>
    <t>2,8,9</t>
    <phoneticPr fontId="2"/>
  </si>
  <si>
    <t>AMPPNP</t>
    <phoneticPr fontId="2"/>
  </si>
  <si>
    <t>deltaMinus</t>
    <phoneticPr fontId="2"/>
  </si>
  <si>
    <t>deltaPlus</t>
    <phoneticPr fontId="2"/>
  </si>
  <si>
    <t>plus AMPPNP</t>
    <phoneticPr fontId="2"/>
  </si>
  <si>
    <t>plus K11</t>
    <phoneticPr fontId="2"/>
  </si>
  <si>
    <t>Min</t>
    <phoneticPr fontId="2"/>
  </si>
  <si>
    <t>minus FWMH</t>
    <phoneticPr fontId="2"/>
  </si>
  <si>
    <t>plus FWMH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</si>
</sst>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76" fontId="0" fillId="0" borderId="0" xfId="1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10"/>
  <sheetViews>
    <sheetView tabSelected="1" topLeftCell="AX40" zoomScale="85" zoomScaleNormal="85" workbookViewId="0">
      <selection activeCell="BF58" sqref="BF58:BN78"/>
    </sheetView>
  </sheetViews>
  <sheetFormatPr defaultRowHeight="13.5" x14ac:dyDescent="0.15"/>
  <sheetData>
    <row r="1" spans="1:77" x14ac:dyDescent="0.15">
      <c r="B1" t="s">
        <v>3</v>
      </c>
      <c r="E1" t="s">
        <v>4</v>
      </c>
      <c r="H1" t="s">
        <v>5</v>
      </c>
      <c r="K1" t="s">
        <v>6</v>
      </c>
      <c r="P1" t="s">
        <v>7</v>
      </c>
      <c r="S1" t="s">
        <v>8</v>
      </c>
      <c r="V1" t="s">
        <v>9</v>
      </c>
      <c r="Y1" t="s">
        <v>10</v>
      </c>
      <c r="AB1" t="s">
        <v>11</v>
      </c>
      <c r="AE1" t="s">
        <v>12</v>
      </c>
      <c r="AH1" t="s">
        <v>13</v>
      </c>
      <c r="AK1" t="s">
        <v>14</v>
      </c>
      <c r="AN1" t="s">
        <v>15</v>
      </c>
      <c r="AQ1" t="s">
        <v>16</v>
      </c>
      <c r="AT1" t="s">
        <v>17</v>
      </c>
      <c r="AW1" t="s">
        <v>18</v>
      </c>
      <c r="AZ1" t="s">
        <v>19</v>
      </c>
      <c r="BC1" t="s">
        <v>20</v>
      </c>
      <c r="BF1" t="s">
        <v>21</v>
      </c>
      <c r="BI1" t="s">
        <v>22</v>
      </c>
      <c r="BL1" t="s">
        <v>23</v>
      </c>
      <c r="BO1" t="s">
        <v>24</v>
      </c>
      <c r="BR1" t="s">
        <v>25</v>
      </c>
      <c r="BU1" t="s">
        <v>26</v>
      </c>
      <c r="BX1" t="s">
        <v>27</v>
      </c>
    </row>
    <row r="2" spans="1:77" x14ac:dyDescent="0.15">
      <c r="A2" t="s">
        <v>0</v>
      </c>
      <c r="B2" t="s">
        <v>1</v>
      </c>
      <c r="C2" t="s">
        <v>2</v>
      </c>
      <c r="E2" t="s">
        <v>1</v>
      </c>
      <c r="F2" t="s">
        <v>2</v>
      </c>
      <c r="H2" t="s">
        <v>1</v>
      </c>
      <c r="I2" t="s">
        <v>2</v>
      </c>
      <c r="K2" t="s">
        <v>1</v>
      </c>
      <c r="L2" t="s">
        <v>2</v>
      </c>
      <c r="P2" t="s">
        <v>1</v>
      </c>
      <c r="Q2" t="s">
        <v>2</v>
      </c>
      <c r="S2" t="s">
        <v>1</v>
      </c>
      <c r="T2" t="s">
        <v>2</v>
      </c>
      <c r="V2" t="s">
        <v>1</v>
      </c>
      <c r="W2" t="s">
        <v>2</v>
      </c>
      <c r="Y2" t="s">
        <v>1</v>
      </c>
      <c r="Z2" t="s">
        <v>2</v>
      </c>
      <c r="AB2" t="s">
        <v>1</v>
      </c>
      <c r="AC2" t="s">
        <v>2</v>
      </c>
      <c r="AE2" t="s">
        <v>1</v>
      </c>
      <c r="AF2" t="s">
        <v>2</v>
      </c>
      <c r="AH2" t="s">
        <v>1</v>
      </c>
      <c r="AI2" t="s">
        <v>2</v>
      </c>
      <c r="AK2" t="s">
        <v>1</v>
      </c>
      <c r="AL2" t="s">
        <v>2</v>
      </c>
      <c r="AN2" t="s">
        <v>1</v>
      </c>
      <c r="AO2" t="s">
        <v>2</v>
      </c>
      <c r="AQ2" t="s">
        <v>1</v>
      </c>
      <c r="AR2" t="s">
        <v>2</v>
      </c>
      <c r="AT2" t="s">
        <v>1</v>
      </c>
      <c r="AU2" t="s">
        <v>2</v>
      </c>
      <c r="AW2" t="s">
        <v>1</v>
      </c>
      <c r="AX2" t="s">
        <v>2</v>
      </c>
      <c r="AZ2" t="s">
        <v>1</v>
      </c>
      <c r="BA2" t="s">
        <v>2</v>
      </c>
      <c r="BC2" t="s">
        <v>1</v>
      </c>
      <c r="BD2" t="s">
        <v>2</v>
      </c>
      <c r="BF2" t="s">
        <v>1</v>
      </c>
      <c r="BG2" t="s">
        <v>2</v>
      </c>
      <c r="BI2" t="s">
        <v>1</v>
      </c>
      <c r="BJ2" t="s">
        <v>2</v>
      </c>
      <c r="BL2" t="s">
        <v>1</v>
      </c>
      <c r="BM2" t="s">
        <v>2</v>
      </c>
      <c r="BO2" t="s">
        <v>1</v>
      </c>
      <c r="BP2" t="s">
        <v>2</v>
      </c>
      <c r="BR2" t="s">
        <v>1</v>
      </c>
      <c r="BS2" t="s">
        <v>2</v>
      </c>
      <c r="BU2" t="s">
        <v>1</v>
      </c>
      <c r="BV2" t="s">
        <v>2</v>
      </c>
      <c r="BX2" t="s">
        <v>1</v>
      </c>
      <c r="BY2" t="s">
        <v>2</v>
      </c>
    </row>
    <row r="3" spans="1:77" x14ac:dyDescent="0.15">
      <c r="A3">
        <v>1</v>
      </c>
      <c r="B3" s="1">
        <v>251.444085027292</v>
      </c>
      <c r="C3" s="1">
        <v>1.61622417973794</v>
      </c>
      <c r="D3" s="1"/>
      <c r="E3" s="1">
        <v>234.95081596599999</v>
      </c>
      <c r="F3" s="1">
        <v>0.96175205034875</v>
      </c>
      <c r="G3" s="1"/>
      <c r="H3" s="1">
        <v>235.035166208665</v>
      </c>
      <c r="I3" s="1">
        <v>0.92012345601511303</v>
      </c>
      <c r="J3" s="1"/>
      <c r="K3" s="1">
        <v>251.83043189882801</v>
      </c>
      <c r="L3" s="1">
        <v>1.59252551920459</v>
      </c>
      <c r="M3">
        <f>573.1*0.172</f>
        <v>98.5732</v>
      </c>
      <c r="O3">
        <v>1</v>
      </c>
      <c r="P3" s="1">
        <v>235.11422117452699</v>
      </c>
      <c r="Q3" s="1">
        <v>0.91974721155856698</v>
      </c>
      <c r="S3" s="1">
        <v>235.12509446591699</v>
      </c>
      <c r="T3" s="1">
        <v>0.96472904386358305</v>
      </c>
      <c r="U3" s="1"/>
      <c r="V3" s="1">
        <v>235.09306152545301</v>
      </c>
      <c r="W3" s="1">
        <v>0.95703302209470797</v>
      </c>
      <c r="X3" s="1"/>
      <c r="Y3" s="1">
        <v>235.23364686982299</v>
      </c>
      <c r="Z3" s="1">
        <v>0.98489472470367601</v>
      </c>
      <c r="AA3" s="1"/>
      <c r="AB3" s="1">
        <v>235.17128748599001</v>
      </c>
      <c r="AC3" s="1">
        <v>0.92436486374752402</v>
      </c>
      <c r="AD3" s="1"/>
      <c r="AE3" s="1">
        <v>235.188795157935</v>
      </c>
      <c r="AF3" s="1">
        <v>1.00283208977029</v>
      </c>
      <c r="AG3" s="1"/>
      <c r="AH3" s="1">
        <v>235.26791833146399</v>
      </c>
      <c r="AI3" s="1">
        <v>1.0341891416531199</v>
      </c>
      <c r="AJ3" s="1"/>
      <c r="AK3" s="1">
        <v>235.319821851093</v>
      </c>
      <c r="AL3" s="1">
        <v>0.97734287960411703</v>
      </c>
      <c r="AM3" s="1"/>
      <c r="AN3" s="1">
        <v>235.18426021799601</v>
      </c>
      <c r="AO3" s="1">
        <v>1.01954375774579</v>
      </c>
      <c r="AP3" s="1"/>
      <c r="AQ3" s="1">
        <v>235.046401154877</v>
      </c>
      <c r="AR3" s="1">
        <v>0.94952057445905802</v>
      </c>
      <c r="AS3" s="1"/>
      <c r="AT3" s="1">
        <v>235.063595700527</v>
      </c>
      <c r="AU3" s="1">
        <v>0.95720580546908296</v>
      </c>
      <c r="AV3" s="1"/>
      <c r="AW3" s="1">
        <v>235.012457471543</v>
      </c>
      <c r="AX3" s="1">
        <v>0.95241988777339504</v>
      </c>
      <c r="AY3" s="1"/>
      <c r="AZ3" s="1">
        <v>235.09033814533399</v>
      </c>
      <c r="BA3" s="1">
        <v>0.956611211902341</v>
      </c>
      <c r="BB3" s="1"/>
      <c r="BC3" s="1">
        <v>235.21506094250199</v>
      </c>
      <c r="BD3" s="1">
        <v>0.92896801568897103</v>
      </c>
      <c r="BE3" s="1">
        <v>-0.25</v>
      </c>
      <c r="BF3" s="1">
        <v>235.15168192347099</v>
      </c>
      <c r="BG3" s="1">
        <v>0.93951555759263405</v>
      </c>
      <c r="BH3" s="1"/>
      <c r="BI3" s="1">
        <v>235.02412929218801</v>
      </c>
      <c r="BJ3" s="1">
        <v>0.96795110978750898</v>
      </c>
      <c r="BK3" s="1"/>
      <c r="BL3" s="1">
        <v>235.01407447370701</v>
      </c>
      <c r="BM3" s="1">
        <v>0.879068455285543</v>
      </c>
      <c r="BN3" s="1"/>
      <c r="BO3" s="1">
        <v>235.05811261626701</v>
      </c>
      <c r="BP3" s="1">
        <v>0.87580168161415095</v>
      </c>
      <c r="BQ3" s="1"/>
      <c r="BR3" s="1">
        <v>235.109341133155</v>
      </c>
      <c r="BS3" s="1">
        <v>0.98489247392054002</v>
      </c>
      <c r="BT3" s="1"/>
      <c r="BU3" s="1">
        <v>235.78924586138501</v>
      </c>
      <c r="BV3" s="1">
        <v>1.1650665717599999</v>
      </c>
      <c r="BW3" s="1"/>
      <c r="BX3" s="1">
        <v>235.87078406867201</v>
      </c>
      <c r="BY3" s="1">
        <v>1.3390339507044899</v>
      </c>
    </row>
    <row r="4" spans="1:77" x14ac:dyDescent="0.15">
      <c r="A4">
        <v>2</v>
      </c>
      <c r="B4" s="1">
        <v>251.70733415523</v>
      </c>
      <c r="C4" s="1">
        <v>1.70572790544595</v>
      </c>
      <c r="D4" s="1"/>
      <c r="E4" s="1">
        <v>235.11314407129399</v>
      </c>
      <c r="F4" s="1">
        <v>1.02827895428379</v>
      </c>
      <c r="G4" s="1"/>
      <c r="H4" s="1">
        <v>235.09128054212999</v>
      </c>
      <c r="I4" s="1">
        <v>1.01848621644023</v>
      </c>
      <c r="J4" s="1"/>
      <c r="K4" s="1">
        <v>252.009851869843</v>
      </c>
      <c r="L4" s="1">
        <v>1.43815186520702</v>
      </c>
      <c r="O4">
        <v>2</v>
      </c>
      <c r="P4" s="1">
        <v>235.11752878696501</v>
      </c>
      <c r="Q4" s="1">
        <v>1.0342450239910601</v>
      </c>
      <c r="S4" s="1">
        <v>234.88789841361901</v>
      </c>
      <c r="T4" s="1">
        <v>1.0262799475017099</v>
      </c>
      <c r="U4" s="1"/>
      <c r="V4" s="1">
        <v>235.10550933049501</v>
      </c>
      <c r="W4" s="1">
        <v>0.92417065749022798</v>
      </c>
      <c r="X4" s="1"/>
      <c r="Y4" s="1">
        <v>235.261024037965</v>
      </c>
      <c r="Z4" s="1">
        <v>0.96665403184670395</v>
      </c>
      <c r="AA4" s="1"/>
      <c r="AB4" s="1">
        <v>235.14219404913999</v>
      </c>
      <c r="AC4" s="1">
        <v>0.97239134147778095</v>
      </c>
      <c r="AD4" s="1"/>
      <c r="AE4" s="1">
        <v>235.20545134484999</v>
      </c>
      <c r="AF4" s="1">
        <v>0.88400855076735596</v>
      </c>
      <c r="AG4" s="1"/>
      <c r="AH4" s="1">
        <v>235.37306800217101</v>
      </c>
      <c r="AI4" s="1">
        <v>1.0563719461350201</v>
      </c>
      <c r="AJ4" s="1"/>
      <c r="AK4" s="1">
        <v>235.32108729469201</v>
      </c>
      <c r="AL4" s="1">
        <v>0.98289980156686996</v>
      </c>
      <c r="AM4" s="1"/>
      <c r="AN4" s="1">
        <v>235.20463776705799</v>
      </c>
      <c r="AO4" s="1">
        <v>0.97424220241147896</v>
      </c>
      <c r="AP4" s="1"/>
      <c r="AQ4" s="1">
        <v>235.381595049705</v>
      </c>
      <c r="AR4" s="1">
        <v>1.2494313102624399</v>
      </c>
      <c r="AS4" s="1"/>
      <c r="AT4" s="1">
        <v>237.01961233296001</v>
      </c>
      <c r="AU4" s="1">
        <v>2.57116325189013</v>
      </c>
      <c r="AV4" s="1"/>
      <c r="AW4" s="1">
        <v>235.72832794384701</v>
      </c>
      <c r="AX4" s="1">
        <v>1.6092740197993201</v>
      </c>
      <c r="AY4" s="1"/>
      <c r="AZ4" s="1">
        <v>235.74475745033499</v>
      </c>
      <c r="BA4" s="1">
        <v>1.4582813075140899</v>
      </c>
      <c r="BB4" s="1"/>
      <c r="BC4" s="1">
        <v>235.50591790589399</v>
      </c>
      <c r="BD4" s="1">
        <v>1.37406262114163</v>
      </c>
      <c r="BE4" s="1">
        <v>0.25</v>
      </c>
      <c r="BF4" s="1">
        <v>235.96915494521599</v>
      </c>
      <c r="BG4" s="1">
        <v>1.80923765519803</v>
      </c>
      <c r="BH4" s="1"/>
      <c r="BI4" s="1">
        <v>235.60277716948599</v>
      </c>
      <c r="BJ4" s="1">
        <v>1.70445975834901</v>
      </c>
      <c r="BK4" s="1"/>
      <c r="BL4" s="1">
        <v>238.67615692227301</v>
      </c>
      <c r="BM4" s="1">
        <v>3.97425326059704</v>
      </c>
      <c r="BN4" s="1"/>
      <c r="BO4" s="1">
        <v>237.48597407518801</v>
      </c>
      <c r="BP4" s="1">
        <v>2.8358327280138398</v>
      </c>
      <c r="BQ4" s="1"/>
      <c r="BR4" s="1">
        <v>235.123543018985</v>
      </c>
      <c r="BS4" s="1">
        <v>0.95305241611959202</v>
      </c>
      <c r="BT4" s="1"/>
      <c r="BU4" s="1">
        <v>235.77027047804799</v>
      </c>
      <c r="BV4" s="1">
        <v>1.23683401182118</v>
      </c>
      <c r="BW4" s="1"/>
      <c r="BX4" s="1">
        <v>235.93880675026301</v>
      </c>
      <c r="BY4" s="1">
        <v>1.37608057399857</v>
      </c>
    </row>
    <row r="5" spans="1:77" x14ac:dyDescent="0.15">
      <c r="A5">
        <v>3</v>
      </c>
      <c r="B5" s="1">
        <v>251.68027089011099</v>
      </c>
      <c r="C5" s="1">
        <v>1.71206288112142</v>
      </c>
      <c r="D5" s="1"/>
      <c r="E5" s="1">
        <v>235.06346895145899</v>
      </c>
      <c r="F5" s="1">
        <v>1.0244418360955601</v>
      </c>
      <c r="G5" s="1"/>
      <c r="H5" s="1">
        <v>235.082621577883</v>
      </c>
      <c r="I5" s="1">
        <v>1.10601347822882</v>
      </c>
      <c r="J5" s="1"/>
      <c r="K5" s="1">
        <v>251.96395187958299</v>
      </c>
      <c r="L5" s="1">
        <v>1.4446293537169299</v>
      </c>
      <c r="O5">
        <v>3</v>
      </c>
      <c r="P5" s="1">
        <v>238.38938572476701</v>
      </c>
      <c r="Q5" s="1">
        <v>4.2297888087084496</v>
      </c>
      <c r="S5" s="1">
        <v>235.156299555917</v>
      </c>
      <c r="T5" s="1">
        <v>0.98006697856000602</v>
      </c>
      <c r="U5" s="1"/>
      <c r="V5" s="1">
        <v>235.32528839231699</v>
      </c>
      <c r="W5" s="1">
        <v>0.95649454402482204</v>
      </c>
      <c r="X5" s="1"/>
      <c r="Y5" s="1">
        <v>238.164755421622</v>
      </c>
      <c r="Z5" s="1">
        <v>2.3041277677163698</v>
      </c>
      <c r="AA5" s="1"/>
      <c r="AB5" s="1">
        <v>235.24073569985501</v>
      </c>
      <c r="AC5" s="1">
        <v>1.0015537360272</v>
      </c>
      <c r="AD5" s="1"/>
      <c r="AE5" s="1">
        <v>235.492067856739</v>
      </c>
      <c r="AF5" s="1">
        <v>1.1021959145631599</v>
      </c>
      <c r="AG5" s="1"/>
      <c r="AH5" s="1">
        <v>302.85824090183098</v>
      </c>
      <c r="AI5" s="1">
        <v>0.79007941855059804</v>
      </c>
      <c r="AJ5" s="1"/>
      <c r="AK5" s="1">
        <v>237.55008168974399</v>
      </c>
      <c r="AL5" s="1">
        <v>3.40258509013711</v>
      </c>
      <c r="AM5" s="1"/>
      <c r="AN5" s="1">
        <v>236.149152298448</v>
      </c>
      <c r="AO5" s="1">
        <v>1.5124887624157299</v>
      </c>
      <c r="AP5" s="1"/>
      <c r="AQ5" s="1">
        <v>243.336182951512</v>
      </c>
      <c r="AR5" s="1">
        <v>1.22309818862397</v>
      </c>
      <c r="AS5" s="1"/>
      <c r="AT5" s="1">
        <v>242.71093046717601</v>
      </c>
      <c r="AU5" s="1">
        <v>1.6073634535502299</v>
      </c>
      <c r="AV5" s="1"/>
      <c r="AW5" s="1">
        <v>236.94238539497101</v>
      </c>
      <c r="AX5" s="1">
        <v>2.3503004699639098</v>
      </c>
      <c r="AY5" s="1"/>
      <c r="AZ5" s="1">
        <v>237.60670095535099</v>
      </c>
      <c r="BA5" s="1">
        <v>3.18539502171022</v>
      </c>
      <c r="BB5" s="1"/>
      <c r="BC5" s="1">
        <v>236.24097754502199</v>
      </c>
      <c r="BD5" s="1">
        <v>1.84744850836432</v>
      </c>
      <c r="BE5" s="1">
        <v>0.75</v>
      </c>
      <c r="BF5" s="1">
        <v>237.19262570397601</v>
      </c>
      <c r="BG5" s="1">
        <v>2.96887944095762</v>
      </c>
      <c r="BH5" s="1"/>
      <c r="BI5" s="1">
        <v>235.80190284375999</v>
      </c>
      <c r="BJ5" s="1">
        <v>1.90789698418945</v>
      </c>
      <c r="BK5" s="1"/>
      <c r="BL5" s="1">
        <v>238.614332788919</v>
      </c>
      <c r="BM5" s="1">
        <v>3.5332790923223101</v>
      </c>
      <c r="BN5" s="1"/>
      <c r="BO5" s="1">
        <v>238.72389620374099</v>
      </c>
      <c r="BP5" s="1">
        <v>3.4908385719732502</v>
      </c>
      <c r="BQ5" s="1"/>
      <c r="BR5" s="1">
        <v>235.12572137743999</v>
      </c>
      <c r="BS5" s="1">
        <v>0.96797924718020101</v>
      </c>
      <c r="BT5" s="1"/>
      <c r="BU5" s="1">
        <v>235.842226162766</v>
      </c>
      <c r="BV5" s="1">
        <v>1.2598487103552201</v>
      </c>
      <c r="BW5" s="1"/>
      <c r="BX5" s="1">
        <v>235.91110030841199</v>
      </c>
      <c r="BY5" s="1">
        <v>1.4881940898474699</v>
      </c>
    </row>
    <row r="6" spans="1:77" x14ac:dyDescent="0.15">
      <c r="A6">
        <v>4</v>
      </c>
      <c r="B6" s="1">
        <v>251.824089209226</v>
      </c>
      <c r="C6" s="1">
        <v>1.5412080543212701</v>
      </c>
      <c r="D6" s="1"/>
      <c r="E6" s="1">
        <v>235.103043445541</v>
      </c>
      <c r="F6" s="1">
        <v>1.0201738369392901</v>
      </c>
      <c r="G6" s="1"/>
      <c r="H6" s="1">
        <v>234.94967337289501</v>
      </c>
      <c r="I6" s="1">
        <v>1.3015463894191901</v>
      </c>
      <c r="J6" s="1"/>
      <c r="K6" s="1">
        <v>252.017900511748</v>
      </c>
      <c r="L6" s="1">
        <v>1.3602897979602699</v>
      </c>
      <c r="O6">
        <v>4</v>
      </c>
      <c r="P6" s="1">
        <v>243.14257813776001</v>
      </c>
      <c r="Q6" s="1">
        <v>1.3322283402431701</v>
      </c>
      <c r="S6" s="1">
        <v>238.44449228198101</v>
      </c>
      <c r="T6" s="1">
        <v>2.7747639792405399</v>
      </c>
      <c r="U6" s="1"/>
      <c r="V6" s="1">
        <v>239.29993995122601</v>
      </c>
      <c r="W6" s="1">
        <v>2.1394241875028102</v>
      </c>
      <c r="X6" s="1"/>
      <c r="Y6" s="1">
        <v>243.100858235256</v>
      </c>
      <c r="Z6" s="1">
        <v>1.29483755231352</v>
      </c>
      <c r="AA6" s="1"/>
      <c r="AB6" s="1">
        <v>238.13786701637201</v>
      </c>
      <c r="AC6" s="1">
        <v>2.5598321575452698</v>
      </c>
      <c r="AD6" s="1"/>
      <c r="AE6" s="1">
        <v>239.65116311455901</v>
      </c>
      <c r="AF6" s="1">
        <v>2.9135878547507299</v>
      </c>
      <c r="AG6" s="1"/>
      <c r="AH6" s="1">
        <v>243.00277523402801</v>
      </c>
      <c r="AI6" s="1">
        <v>1.8413579283146699</v>
      </c>
      <c r="AJ6" s="1"/>
      <c r="AK6" s="1">
        <v>243.05974372115199</v>
      </c>
      <c r="AL6" s="1">
        <v>1.72848046686059</v>
      </c>
      <c r="AM6" s="1"/>
      <c r="AN6" s="1">
        <v>242.42729825110499</v>
      </c>
      <c r="AO6" s="1">
        <v>1.4979813490951399</v>
      </c>
      <c r="AP6" s="1"/>
      <c r="AQ6" s="1">
        <v>235.768717238612</v>
      </c>
      <c r="AR6" s="1">
        <v>1.08373935067743</v>
      </c>
      <c r="AS6" s="1"/>
      <c r="AT6" s="1">
        <v>243.172000836357</v>
      </c>
      <c r="AU6" s="1">
        <v>1.2457835309760601</v>
      </c>
      <c r="AV6" s="1"/>
      <c r="AW6" s="1">
        <v>239.303456502687</v>
      </c>
      <c r="AX6" s="1">
        <v>2.701500709222</v>
      </c>
      <c r="AY6" s="1"/>
      <c r="AZ6" s="1">
        <v>241.07369061461401</v>
      </c>
      <c r="BA6" s="1">
        <v>2.2322356110671802</v>
      </c>
      <c r="BB6" s="1"/>
      <c r="BC6" s="1">
        <v>238.830244901154</v>
      </c>
      <c r="BD6" s="1">
        <v>3.14080931127639</v>
      </c>
      <c r="BE6" s="1">
        <v>1.25</v>
      </c>
      <c r="BF6" s="1">
        <v>239.121698597755</v>
      </c>
      <c r="BG6" s="1">
        <v>3.5353842717814898</v>
      </c>
      <c r="BH6" s="1"/>
      <c r="BI6" s="1">
        <v>237.049879993498</v>
      </c>
      <c r="BJ6" s="1">
        <v>3.0114732468784902</v>
      </c>
      <c r="BK6" s="1"/>
      <c r="BL6" s="1">
        <v>240.033647186227</v>
      </c>
      <c r="BM6" s="1">
        <v>3.4222665606374099</v>
      </c>
      <c r="BN6" s="1"/>
      <c r="BO6" s="1">
        <v>239.82029156331501</v>
      </c>
      <c r="BP6" s="1">
        <v>3.6227135310655498</v>
      </c>
      <c r="BQ6" s="1"/>
      <c r="BR6" s="1">
        <v>235.12519780376101</v>
      </c>
      <c r="BS6" s="1">
        <v>0.96745523073527395</v>
      </c>
      <c r="BT6" s="1"/>
      <c r="BU6" s="1">
        <v>235.78168949616199</v>
      </c>
      <c r="BV6" s="1">
        <v>1.2843584545857401</v>
      </c>
      <c r="BW6" s="1"/>
      <c r="BX6" s="1">
        <v>235.976252399327</v>
      </c>
      <c r="BY6" s="1">
        <v>1.49031344183097</v>
      </c>
    </row>
    <row r="7" spans="1:77" x14ac:dyDescent="0.15">
      <c r="A7">
        <v>5</v>
      </c>
      <c r="B7" s="1">
        <v>251.86836172341799</v>
      </c>
      <c r="C7" s="1">
        <v>1.67758232207241</v>
      </c>
      <c r="D7" s="1"/>
      <c r="E7" s="1">
        <v>235.01628915490099</v>
      </c>
      <c r="F7" s="1">
        <v>1.1233715577897001</v>
      </c>
      <c r="G7" s="1"/>
      <c r="H7" s="1">
        <v>235.09201056443601</v>
      </c>
      <c r="I7" s="1">
        <v>1.125159807293</v>
      </c>
      <c r="J7" s="1"/>
      <c r="K7" s="1">
        <v>251.920531910503</v>
      </c>
      <c r="L7" s="1">
        <v>1.4595480378292101</v>
      </c>
      <c r="O7">
        <v>5</v>
      </c>
      <c r="P7" s="1">
        <v>243.498274578045</v>
      </c>
      <c r="Q7" s="1">
        <v>0.92392765113603903</v>
      </c>
      <c r="S7" s="1">
        <v>243.40387759680601</v>
      </c>
      <c r="T7" s="1">
        <v>1.43400240230948</v>
      </c>
      <c r="U7" s="1"/>
      <c r="V7" s="1">
        <v>242.77055340957199</v>
      </c>
      <c r="W7" s="1">
        <v>1.1527665656313399</v>
      </c>
      <c r="X7" s="1"/>
      <c r="Y7" s="1">
        <v>243.65837329109499</v>
      </c>
      <c r="Z7" s="1">
        <v>1.3444985848328399</v>
      </c>
      <c r="AA7" s="1"/>
      <c r="AB7" s="1">
        <v>238.23888948116601</v>
      </c>
      <c r="AC7" s="1">
        <v>2.85020437409834</v>
      </c>
      <c r="AD7" s="1"/>
      <c r="AE7" s="1">
        <v>242.656676905279</v>
      </c>
      <c r="AF7" s="1">
        <v>1.50808323478101</v>
      </c>
      <c r="AG7" s="1"/>
      <c r="AH7" s="1">
        <v>243.768011185717</v>
      </c>
      <c r="AI7" s="1">
        <v>1.17080653852244</v>
      </c>
      <c r="AJ7" s="1"/>
      <c r="AK7" s="1">
        <v>243.72372641427199</v>
      </c>
      <c r="AL7" s="1">
        <v>1.42144716053739</v>
      </c>
      <c r="AM7" s="1"/>
      <c r="AN7" s="1">
        <v>243.12640603170601</v>
      </c>
      <c r="AO7" s="1">
        <v>1.1592332788147199</v>
      </c>
      <c r="AP7" s="1"/>
      <c r="AQ7" s="1"/>
      <c r="AR7" s="1"/>
      <c r="AS7" s="1"/>
      <c r="AT7" s="1">
        <v>243.26524201665299</v>
      </c>
      <c r="AU7" s="1">
        <v>1.14575820589501</v>
      </c>
      <c r="AV7" s="1"/>
      <c r="AW7" s="1">
        <v>240.98927647366301</v>
      </c>
      <c r="AX7" s="1">
        <v>2.0242043190497698</v>
      </c>
      <c r="AY7" s="1"/>
      <c r="AZ7" s="1">
        <v>242.51520881955</v>
      </c>
      <c r="BA7" s="1">
        <v>1.59917709166763</v>
      </c>
      <c r="BB7" s="1"/>
      <c r="BC7" s="1">
        <v>241.67646073828001</v>
      </c>
      <c r="BD7" s="1">
        <v>1.7713957664830999</v>
      </c>
      <c r="BE7" s="1">
        <v>1.75</v>
      </c>
      <c r="BF7" s="1">
        <v>241.04373967866201</v>
      </c>
      <c r="BG7" s="1">
        <v>2.7855413300132801</v>
      </c>
      <c r="BH7" s="1"/>
      <c r="BI7" s="1">
        <v>238.93542225325299</v>
      </c>
      <c r="BJ7" s="1">
        <v>3.7330546783216501</v>
      </c>
      <c r="BK7" s="1"/>
      <c r="BL7" s="1">
        <v>240.99852213245299</v>
      </c>
      <c r="BM7" s="1">
        <v>3.0474500802587299</v>
      </c>
      <c r="BN7" s="1"/>
      <c r="BO7" s="1">
        <v>240.85586090088199</v>
      </c>
      <c r="BP7" s="1">
        <v>2.7430953152322002</v>
      </c>
      <c r="BQ7" s="1"/>
      <c r="BR7" s="1">
        <v>235.12599672431901</v>
      </c>
      <c r="BS7" s="1">
        <v>0.97591863168324899</v>
      </c>
      <c r="BT7" s="1"/>
      <c r="BU7" s="1">
        <v>235.81195967723099</v>
      </c>
      <c r="BV7" s="1">
        <v>1.4005119469753</v>
      </c>
      <c r="BW7" s="1"/>
      <c r="BX7" s="1">
        <v>236.04546365540301</v>
      </c>
      <c r="BY7" s="1">
        <v>1.4760618343140099</v>
      </c>
    </row>
    <row r="8" spans="1:77" x14ac:dyDescent="0.15">
      <c r="A8">
        <v>6</v>
      </c>
      <c r="B8" s="1">
        <v>251.08782258534299</v>
      </c>
      <c r="C8" s="1">
        <v>2.2628086787156398</v>
      </c>
      <c r="D8" s="1"/>
      <c r="E8" s="1">
        <v>234.921486460734</v>
      </c>
      <c r="F8" s="1">
        <v>1.1345414479724101</v>
      </c>
      <c r="G8" s="1"/>
      <c r="H8" s="1">
        <v>235.007804387335</v>
      </c>
      <c r="I8" s="1">
        <v>1.30716799320272</v>
      </c>
      <c r="J8" s="1"/>
      <c r="K8" s="1">
        <v>251.51169856337901</v>
      </c>
      <c r="L8" s="1">
        <v>1.90314533421114</v>
      </c>
      <c r="O8">
        <v>6</v>
      </c>
      <c r="P8" s="1">
        <v>243.939890211158</v>
      </c>
      <c r="Q8" s="1">
        <v>1.6232062832836001</v>
      </c>
      <c r="S8" s="1">
        <v>243.58399741783001</v>
      </c>
      <c r="T8" s="1">
        <v>1.5938890019248799</v>
      </c>
      <c r="U8" s="1"/>
      <c r="V8" s="1">
        <v>243.48565721391199</v>
      </c>
      <c r="W8" s="1">
        <v>1.3259976851386699</v>
      </c>
      <c r="X8" s="1"/>
      <c r="Y8" s="1">
        <v>243.51452366273301</v>
      </c>
      <c r="Z8" s="1">
        <v>0.98131657204231204</v>
      </c>
      <c r="AA8" s="1"/>
      <c r="AB8" s="1">
        <v>242.73499504073101</v>
      </c>
      <c r="AC8" s="1">
        <v>1.8003621094717399</v>
      </c>
      <c r="AD8" s="1"/>
      <c r="AE8" s="1">
        <v>243.482640777027</v>
      </c>
      <c r="AF8" s="1">
        <v>1.50813783491711</v>
      </c>
      <c r="AG8" s="1"/>
      <c r="AH8" s="1">
        <v>243.49502103296101</v>
      </c>
      <c r="AI8" s="1">
        <v>1.34838289740343</v>
      </c>
      <c r="AJ8" s="1"/>
      <c r="AK8" s="1">
        <v>243.654567055097</v>
      </c>
      <c r="AL8" s="1">
        <v>1.1356854911688401</v>
      </c>
      <c r="AM8" s="1"/>
      <c r="AN8" s="1">
        <v>243.60509725471999</v>
      </c>
      <c r="AO8" s="1">
        <v>1.35420243094675</v>
      </c>
      <c r="AP8" s="1"/>
      <c r="AQ8" s="1"/>
      <c r="AR8" s="1"/>
      <c r="AS8" s="1"/>
      <c r="AT8" s="1">
        <v>235.57833639709901</v>
      </c>
      <c r="AU8" s="1">
        <v>1.1023015551390001</v>
      </c>
      <c r="AV8" s="1"/>
      <c r="AW8" s="1">
        <v>241.83254934918801</v>
      </c>
      <c r="AX8" s="1">
        <v>1.6792829387496599</v>
      </c>
      <c r="AY8" s="1"/>
      <c r="AZ8" s="1">
        <v>243.07147831849099</v>
      </c>
      <c r="BA8" s="1">
        <v>1.3685393434202</v>
      </c>
      <c r="BB8" s="1"/>
      <c r="BC8" s="1">
        <v>242.93936428451201</v>
      </c>
      <c r="BD8" s="1">
        <v>1.8933176330889201</v>
      </c>
      <c r="BE8" s="1">
        <v>2.25</v>
      </c>
      <c r="BF8" s="1">
        <v>242.20546116265399</v>
      </c>
      <c r="BG8" s="1">
        <v>1.99208106852121</v>
      </c>
      <c r="BH8" s="1"/>
      <c r="BI8" s="1">
        <v>240.52733551173401</v>
      </c>
      <c r="BJ8" s="1">
        <v>3.4310605512480401</v>
      </c>
      <c r="BK8" s="1"/>
      <c r="BL8" s="1">
        <v>242.01157736391701</v>
      </c>
      <c r="BM8" s="1">
        <v>1.6005483839742001</v>
      </c>
      <c r="BN8" s="1"/>
      <c r="BO8" s="1">
        <v>242.181832119624</v>
      </c>
      <c r="BP8" s="1">
        <v>1.50990494601865</v>
      </c>
      <c r="BQ8" s="1"/>
      <c r="BR8" s="1">
        <v>235.09399840866499</v>
      </c>
      <c r="BS8" s="1">
        <v>0.96889227273436096</v>
      </c>
      <c r="BT8" s="1"/>
      <c r="BU8" s="1">
        <v>235.87245612957099</v>
      </c>
      <c r="BV8" s="1">
        <v>1.39848624337584</v>
      </c>
      <c r="BW8" s="1"/>
      <c r="BX8" s="1">
        <v>236.111223426143</v>
      </c>
      <c r="BY8" s="1">
        <v>1.5641494159401601</v>
      </c>
    </row>
    <row r="9" spans="1:77" x14ac:dyDescent="0.15">
      <c r="A9">
        <v>7</v>
      </c>
      <c r="B9" s="1">
        <v>250.96850862584901</v>
      </c>
      <c r="C9" s="1">
        <v>2.0292162357883599</v>
      </c>
      <c r="D9" s="1"/>
      <c r="E9" s="1">
        <v>234.790711508708</v>
      </c>
      <c r="F9" s="1">
        <v>1.4189413847950301</v>
      </c>
      <c r="G9" s="1"/>
      <c r="H9" s="1">
        <v>234.906687569957</v>
      </c>
      <c r="I9" s="1">
        <v>1.31667171971777</v>
      </c>
      <c r="J9" s="1"/>
      <c r="K9" s="1">
        <v>251.55085245229299</v>
      </c>
      <c r="L9" s="1">
        <v>2.0453041602258102</v>
      </c>
      <c r="O9">
        <v>7</v>
      </c>
      <c r="P9" s="1">
        <v>243.193701142539</v>
      </c>
      <c r="Q9" s="1">
        <v>1.27209112429292</v>
      </c>
      <c r="S9" s="1">
        <v>243.596394534295</v>
      </c>
      <c r="T9" s="1">
        <v>1.1072045590090001</v>
      </c>
      <c r="U9" s="1"/>
      <c r="V9" s="1">
        <v>243.52131792242201</v>
      </c>
      <c r="W9" s="1">
        <v>1.3286665676755001</v>
      </c>
      <c r="X9" s="1"/>
      <c r="Y9" s="1">
        <v>243.845107580507</v>
      </c>
      <c r="Z9" s="1">
        <v>1.4234153912334799</v>
      </c>
      <c r="AA9" s="1"/>
      <c r="AB9" s="1">
        <v>243.010348848484</v>
      </c>
      <c r="AC9" s="1">
        <v>2.1606769248686999</v>
      </c>
      <c r="AD9" s="1"/>
      <c r="AE9" s="1">
        <v>243.49251700674699</v>
      </c>
      <c r="AF9" s="1">
        <v>1.7040776580316701</v>
      </c>
      <c r="AG9" s="1"/>
      <c r="AH9" s="1">
        <v>244.18542279526201</v>
      </c>
      <c r="AI9" s="1">
        <v>1.2794375536565099</v>
      </c>
      <c r="AJ9" s="1"/>
      <c r="AK9" s="1">
        <v>243.86111785396301</v>
      </c>
      <c r="AL9" s="1">
        <v>1.3325142445532601</v>
      </c>
      <c r="AM9" s="1"/>
      <c r="AN9" s="1">
        <v>243.64411297014701</v>
      </c>
      <c r="AO9" s="1">
        <v>1.51036447698115</v>
      </c>
      <c r="AP9" s="1"/>
      <c r="AQ9" s="1"/>
      <c r="AR9" s="1"/>
      <c r="AS9" s="1"/>
      <c r="AT9" s="1"/>
      <c r="AU9" s="1"/>
      <c r="AV9" s="1"/>
      <c r="AW9" s="1">
        <v>242.02240099043999</v>
      </c>
      <c r="AX9" s="1">
        <v>1.7772700504016601</v>
      </c>
      <c r="AY9" s="1"/>
      <c r="AZ9" s="1">
        <v>243.31567676652799</v>
      </c>
      <c r="BA9" s="1">
        <v>1.15966135698475</v>
      </c>
      <c r="BB9" s="1"/>
      <c r="BC9" s="1">
        <v>243.12277264898199</v>
      </c>
      <c r="BD9" s="1">
        <v>1.4434640475010001</v>
      </c>
      <c r="BE9" s="1">
        <v>2.75</v>
      </c>
      <c r="BF9" s="1">
        <v>242.95438072001801</v>
      </c>
      <c r="BG9" s="1">
        <v>1.38197026981728</v>
      </c>
      <c r="BH9" s="1"/>
      <c r="BI9" s="1">
        <v>241.462374391114</v>
      </c>
      <c r="BJ9" s="1">
        <v>2.7016618554805198</v>
      </c>
      <c r="BK9" s="1"/>
      <c r="BL9" s="1">
        <v>242.46143737918001</v>
      </c>
      <c r="BM9" s="1">
        <v>1.5476354728341299</v>
      </c>
      <c r="BN9" s="1"/>
      <c r="BO9" s="1">
        <v>242.456552407559</v>
      </c>
      <c r="BP9" s="1">
        <v>1.5981126725363499</v>
      </c>
      <c r="BQ9" s="1"/>
      <c r="BR9" s="1">
        <v>235.09474900453799</v>
      </c>
      <c r="BS9" s="1">
        <v>0.94391174769522801</v>
      </c>
      <c r="BT9" s="1"/>
      <c r="BU9" s="1">
        <v>235.866002704354</v>
      </c>
      <c r="BV9" s="1">
        <v>1.33578450616589</v>
      </c>
      <c r="BW9" s="1"/>
      <c r="BX9" s="1">
        <v>236.13196740405601</v>
      </c>
      <c r="BY9" s="1">
        <v>1.6460979975963499</v>
      </c>
    </row>
    <row r="10" spans="1:77" x14ac:dyDescent="0.15">
      <c r="A10">
        <v>8</v>
      </c>
      <c r="B10" s="1">
        <v>250.352392082356</v>
      </c>
      <c r="C10" s="1">
        <v>3.3002801446347099</v>
      </c>
      <c r="D10" s="1"/>
      <c r="E10" s="1">
        <v>234.90169980255101</v>
      </c>
      <c r="F10" s="1">
        <v>1.2791663224574501</v>
      </c>
      <c r="G10" s="1"/>
      <c r="H10" s="1">
        <v>234.89141047718201</v>
      </c>
      <c r="I10" s="1">
        <v>1.4245544199243001</v>
      </c>
      <c r="J10" s="1"/>
      <c r="K10" s="1">
        <v>251.02402502797801</v>
      </c>
      <c r="L10" s="1">
        <v>2.4426128344504598</v>
      </c>
      <c r="O10">
        <v>8</v>
      </c>
      <c r="P10" s="1">
        <v>235.67163962156701</v>
      </c>
      <c r="Q10" s="1">
        <v>1.2013663038053599</v>
      </c>
      <c r="S10" s="1">
        <v>297.90068664890202</v>
      </c>
      <c r="T10" s="1">
        <v>2.9301249127155402</v>
      </c>
      <c r="U10" s="1"/>
      <c r="V10" s="1">
        <v>235.67224811484601</v>
      </c>
      <c r="W10" s="1">
        <v>1.18200412072566</v>
      </c>
      <c r="X10" s="1"/>
      <c r="Y10" s="1">
        <v>303.770800667716</v>
      </c>
      <c r="Z10" s="1">
        <v>0.80066810007400901</v>
      </c>
      <c r="AA10" s="1"/>
      <c r="AB10" s="1">
        <v>243.67344641126999</v>
      </c>
      <c r="AC10" s="1">
        <v>1.5790648136391101</v>
      </c>
      <c r="AD10" s="1"/>
      <c r="AE10" s="1">
        <v>235.623634941733</v>
      </c>
      <c r="AF10" s="1">
        <v>1.0971732898641999</v>
      </c>
      <c r="AG10" s="1"/>
      <c r="AH10" s="1">
        <v>236.00156432327401</v>
      </c>
      <c r="AI10" s="1">
        <v>1.1366590750897201</v>
      </c>
      <c r="AJ10" s="1"/>
      <c r="AK10" s="1">
        <v>235.748378826551</v>
      </c>
      <c r="AL10" s="1">
        <v>1.31352042286765</v>
      </c>
      <c r="AM10" s="1"/>
      <c r="AN10" s="1">
        <v>235.701603947808</v>
      </c>
      <c r="AO10" s="1">
        <v>1.01336600070447</v>
      </c>
      <c r="AP10" s="1"/>
      <c r="AQ10" s="1"/>
      <c r="AR10" s="1"/>
      <c r="AS10" s="1"/>
      <c r="AT10" s="1"/>
      <c r="AU10" s="1"/>
      <c r="AV10" s="1"/>
      <c r="AW10" s="1">
        <v>242.458782451937</v>
      </c>
      <c r="AX10" s="1">
        <v>1.2834542826338</v>
      </c>
      <c r="AY10" s="1"/>
      <c r="AZ10" s="1">
        <v>243.25830795666701</v>
      </c>
      <c r="BA10" s="1">
        <v>1.17002540939057</v>
      </c>
      <c r="BB10" s="1"/>
      <c r="BC10" s="1">
        <v>243.222765718213</v>
      </c>
      <c r="BD10" s="1">
        <v>1.5248463505349501</v>
      </c>
      <c r="BE10" s="1">
        <v>3.25</v>
      </c>
      <c r="BF10" s="1">
        <v>243.17964541639199</v>
      </c>
      <c r="BG10" s="1">
        <v>1.2915934500808399</v>
      </c>
      <c r="BH10" s="1"/>
      <c r="BI10" s="1">
        <v>242.46190025343299</v>
      </c>
      <c r="BJ10" s="1">
        <v>1.6577241713131701</v>
      </c>
      <c r="BK10" s="1"/>
      <c r="BL10" s="1">
        <v>242.78973736824</v>
      </c>
      <c r="BM10" s="1">
        <v>1.1891241724374999</v>
      </c>
      <c r="BN10" s="1"/>
      <c r="BO10" s="1">
        <v>242.16994703432499</v>
      </c>
      <c r="BP10" s="1">
        <v>1.6009333022235901</v>
      </c>
      <c r="BQ10" s="1"/>
      <c r="BR10" s="1">
        <v>235.089912471003</v>
      </c>
      <c r="BS10" s="1">
        <v>0.96556116335009901</v>
      </c>
      <c r="BT10" s="1"/>
      <c r="BU10" s="1">
        <v>235.83128833666501</v>
      </c>
      <c r="BV10" s="1">
        <v>1.3868022177934201</v>
      </c>
      <c r="BW10" s="1"/>
      <c r="BX10" s="1">
        <v>236.12972648707</v>
      </c>
      <c r="BY10" s="1">
        <v>1.69988109665611</v>
      </c>
    </row>
    <row r="11" spans="1:77" x14ac:dyDescent="0.15">
      <c r="O11">
        <v>9</v>
      </c>
      <c r="P11" s="1">
        <v>235.60867171640601</v>
      </c>
      <c r="Q11" s="1">
        <v>1.1271618874441101</v>
      </c>
      <c r="S11" s="1">
        <v>236.18591594034501</v>
      </c>
      <c r="T11" s="1">
        <v>0.95687487931559001</v>
      </c>
      <c r="U11" s="1"/>
      <c r="V11" s="1"/>
      <c r="W11" s="1"/>
      <c r="X11" s="1"/>
      <c r="Y11" s="1">
        <v>266.70553515215698</v>
      </c>
      <c r="Z11" s="1">
        <v>1087.2604339442</v>
      </c>
      <c r="AA11" s="1"/>
      <c r="AB11" s="1">
        <v>243.26004600126601</v>
      </c>
      <c r="AC11" s="1">
        <v>1.3365172792478099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>
        <v>242.411051738076</v>
      </c>
      <c r="AX11" s="1">
        <v>1.4773898822134499</v>
      </c>
      <c r="AY11" s="1"/>
      <c r="AZ11" s="1">
        <v>243.331373244091</v>
      </c>
      <c r="BA11" s="1">
        <v>1.1387753044479301</v>
      </c>
      <c r="BB11" s="1"/>
      <c r="BC11" s="1">
        <v>243.28261004812799</v>
      </c>
      <c r="BD11" s="1">
        <v>1.14658076631255</v>
      </c>
      <c r="BE11" s="1">
        <v>3.75</v>
      </c>
      <c r="BF11" s="1">
        <v>243.34775463586399</v>
      </c>
      <c r="BG11" s="1">
        <v>1.2348289071755501</v>
      </c>
      <c r="BH11" s="1"/>
      <c r="BI11" s="1">
        <v>242.81432181548399</v>
      </c>
      <c r="BJ11" s="1">
        <v>1.2646104291195399</v>
      </c>
      <c r="BK11" s="1"/>
      <c r="BL11" s="1">
        <v>242.99620389099599</v>
      </c>
      <c r="BM11" s="1">
        <v>1.1645506506244201</v>
      </c>
      <c r="BN11" s="1"/>
      <c r="BO11" s="1">
        <v>242.87634667517</v>
      </c>
      <c r="BP11" s="1">
        <v>1.8119780870417199</v>
      </c>
      <c r="BQ11" s="1"/>
      <c r="BR11" s="1">
        <v>235.10475215282301</v>
      </c>
      <c r="BS11" s="1">
        <v>0.94742237875275903</v>
      </c>
      <c r="BT11" s="1"/>
      <c r="BU11" s="1">
        <v>235.71191028399099</v>
      </c>
      <c r="BV11" s="1">
        <v>1.5566335658505801</v>
      </c>
      <c r="BW11" s="1"/>
      <c r="BX11" s="1">
        <v>236.05044239876901</v>
      </c>
      <c r="BY11" s="1">
        <v>1.58465088127133</v>
      </c>
    </row>
    <row r="12" spans="1:77" x14ac:dyDescent="0.15">
      <c r="O12">
        <v>10</v>
      </c>
      <c r="P12" s="1">
        <v>235.68399540314701</v>
      </c>
      <c r="Q12" s="1">
        <v>0.98560766543297196</v>
      </c>
      <c r="S12" s="1"/>
      <c r="T12" s="1"/>
      <c r="U12" s="1"/>
      <c r="V12" s="1"/>
      <c r="W12" s="1"/>
      <c r="X12" s="1"/>
      <c r="Y12" s="1"/>
      <c r="Z12" s="1"/>
      <c r="AA12" s="1"/>
      <c r="AB12" s="1">
        <v>273.45711077156398</v>
      </c>
      <c r="AC12" s="1">
        <v>5.9316134163229899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>
        <v>242.60607332869799</v>
      </c>
      <c r="AX12" s="1">
        <v>1.2780879414251101</v>
      </c>
      <c r="AY12" s="1"/>
      <c r="AZ12" s="1">
        <v>243.287161931697</v>
      </c>
      <c r="BA12" s="1">
        <v>1.1225789227884799</v>
      </c>
      <c r="BB12" s="1"/>
      <c r="BC12" s="1">
        <v>243.480772452612</v>
      </c>
      <c r="BD12" s="1">
        <v>1.34158192325631</v>
      </c>
      <c r="BE12" s="1">
        <v>4.25</v>
      </c>
      <c r="BF12" s="1">
        <v>243.38652374774799</v>
      </c>
      <c r="BG12" s="1">
        <v>1.1692216177046899</v>
      </c>
      <c r="BH12" s="1"/>
      <c r="BI12" s="1">
        <v>242.892708774597</v>
      </c>
      <c r="BJ12" s="1">
        <v>1.3575051702471099</v>
      </c>
      <c r="BK12" s="1"/>
      <c r="BL12" s="1">
        <v>242.89207508702299</v>
      </c>
      <c r="BM12" s="1">
        <v>1.2660767032047799</v>
      </c>
      <c r="BN12" s="1"/>
      <c r="BO12" s="1">
        <v>242.66380883632101</v>
      </c>
      <c r="BP12" s="1">
        <v>1.1739546894334401</v>
      </c>
      <c r="BQ12" s="1"/>
      <c r="BR12" s="1">
        <v>235.11894560882001</v>
      </c>
      <c r="BS12" s="1">
        <v>0.96619154323269196</v>
      </c>
      <c r="BT12" s="1"/>
      <c r="BU12" s="1">
        <v>235.80769089509801</v>
      </c>
      <c r="BV12" s="1">
        <v>1.46942679839921</v>
      </c>
      <c r="BW12" s="1"/>
      <c r="BX12" s="1">
        <v>236.02075031197899</v>
      </c>
      <c r="BY12" s="1">
        <v>1.62250806083975</v>
      </c>
    </row>
    <row r="13" spans="1:77" x14ac:dyDescent="0.15">
      <c r="B13" t="s">
        <v>3</v>
      </c>
      <c r="O13">
        <v>11</v>
      </c>
      <c r="P13" s="1">
        <v>235.650577591716</v>
      </c>
      <c r="Q13" s="1">
        <v>1.13751092360925</v>
      </c>
      <c r="S13" s="1"/>
      <c r="T13" s="1"/>
      <c r="U13" s="1"/>
      <c r="V13" s="1"/>
      <c r="W13" s="1"/>
      <c r="X13" s="1"/>
      <c r="Y13" s="1"/>
      <c r="Z13" s="1"/>
      <c r="AA13" s="1"/>
      <c r="AB13" s="1">
        <v>243.79644901548701</v>
      </c>
      <c r="AC13" s="1">
        <v>1.9829522882809201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>
        <v>242.48876753465299</v>
      </c>
      <c r="AX13" s="1">
        <v>1.2525892084410899</v>
      </c>
      <c r="AY13" s="1"/>
      <c r="AZ13" s="1">
        <v>243.32977133173301</v>
      </c>
      <c r="BA13" s="1">
        <v>1.35529172880051</v>
      </c>
      <c r="BB13" s="1"/>
      <c r="BC13" s="1">
        <v>243.396684989368</v>
      </c>
      <c r="BD13" s="1">
        <v>1.32729395420441</v>
      </c>
      <c r="BE13" s="1">
        <v>4.75</v>
      </c>
      <c r="BF13" s="1">
        <v>243.48260154954801</v>
      </c>
      <c r="BG13" s="1">
        <v>1.16977731678065</v>
      </c>
      <c r="BH13" s="1"/>
      <c r="BI13" s="1">
        <v>242.97654443323501</v>
      </c>
      <c r="BJ13" s="1">
        <v>1.1067506595597201</v>
      </c>
      <c r="BK13" s="1"/>
      <c r="BL13" s="1">
        <v>242.901727304876</v>
      </c>
      <c r="BM13" s="1">
        <v>1.19865790535043</v>
      </c>
      <c r="BN13" s="1"/>
      <c r="BO13" s="1">
        <v>243.01061403783899</v>
      </c>
      <c r="BP13" s="1">
        <v>1.03880065955288</v>
      </c>
      <c r="BQ13" s="1"/>
      <c r="BR13" s="1"/>
      <c r="BS13" s="1"/>
      <c r="BT13" s="1"/>
      <c r="BU13" s="1"/>
      <c r="BV13" s="1"/>
      <c r="BW13" s="1"/>
      <c r="BX13" s="1"/>
      <c r="BY13" s="1"/>
    </row>
    <row r="14" spans="1:77" x14ac:dyDescent="0.15">
      <c r="A14" t="s">
        <v>0</v>
      </c>
      <c r="B14" t="s">
        <v>1</v>
      </c>
      <c r="O14">
        <v>12</v>
      </c>
      <c r="P14" s="1">
        <v>235.600151086182</v>
      </c>
      <c r="Q14" s="1">
        <v>1.1117658276565401</v>
      </c>
      <c r="S14" s="1"/>
      <c r="T14" s="1"/>
      <c r="U14" s="1"/>
      <c r="V14" s="1"/>
      <c r="W14" s="1"/>
      <c r="X14" s="1"/>
      <c r="Y14" s="1"/>
      <c r="Z14" s="1"/>
      <c r="AA14" s="1"/>
      <c r="AB14" s="1">
        <v>261.01488504997201</v>
      </c>
      <c r="AC14" s="1">
        <v>17.0725878202886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>
        <v>235.44319923422199</v>
      </c>
      <c r="AX14" s="1">
        <v>1.1082569987878601</v>
      </c>
      <c r="AY14" s="1"/>
      <c r="AZ14" s="1">
        <v>235.68448477835801</v>
      </c>
      <c r="BA14" s="1">
        <v>1.2664941319123799</v>
      </c>
      <c r="BB14" s="1"/>
      <c r="BC14" s="1">
        <v>235.59913533222399</v>
      </c>
      <c r="BD14" s="1">
        <v>1.0031835873611601</v>
      </c>
      <c r="BE14" s="1"/>
      <c r="BF14" s="1">
        <v>242.719811042392</v>
      </c>
      <c r="BG14" s="1">
        <v>1.4041047150413799</v>
      </c>
      <c r="BH14" s="1"/>
      <c r="BI14" s="1">
        <v>242.079024572614</v>
      </c>
      <c r="BJ14" s="1">
        <v>1.6116389321534099</v>
      </c>
      <c r="BK14" s="1"/>
      <c r="BL14" s="1">
        <v>241.88245215698399</v>
      </c>
      <c r="BM14" s="1">
        <v>1.4579361692502999</v>
      </c>
      <c r="BN14" s="1"/>
      <c r="BO14" s="1">
        <v>235.64516758446101</v>
      </c>
      <c r="BP14" s="1">
        <v>1.0182097940671999</v>
      </c>
      <c r="BQ14" s="1"/>
      <c r="BR14" s="1"/>
      <c r="BS14" s="1"/>
      <c r="BT14" s="1"/>
      <c r="BU14" s="1"/>
      <c r="BV14" s="1"/>
      <c r="BW14" s="1"/>
      <c r="BX14" s="1"/>
      <c r="BY14" s="1"/>
    </row>
    <row r="15" spans="1:77" x14ac:dyDescent="0.15">
      <c r="A15">
        <v>1</v>
      </c>
      <c r="B15" s="1">
        <f>808.963045-B3</f>
        <v>557.51895997270799</v>
      </c>
      <c r="C15" s="1">
        <f>808.963045-(B3-C3)</f>
        <v>559.13518415244585</v>
      </c>
      <c r="D15" s="1">
        <f>808.963045-(B3+C3)</f>
        <v>555.90273579297002</v>
      </c>
      <c r="E15" s="1">
        <f>808.963045-E3</f>
        <v>574.01222903400003</v>
      </c>
      <c r="F15" s="1">
        <f>808.963045-(E3-F3)</f>
        <v>574.97398108434868</v>
      </c>
      <c r="G15" s="1">
        <f>808.963045-(E3+F3)</f>
        <v>573.05047698365115</v>
      </c>
      <c r="H15" s="1">
        <f>808.963045-H3</f>
        <v>573.92787879133493</v>
      </c>
      <c r="I15" s="1">
        <f>808.963045-(H3-I3)</f>
        <v>574.84800224735011</v>
      </c>
      <c r="J15" s="1">
        <f>808.963045-(H3+I3)</f>
        <v>573.00775533531987</v>
      </c>
      <c r="K15" s="1">
        <f>808.963045-K3</f>
        <v>557.13261310117196</v>
      </c>
      <c r="L15" s="1">
        <f>808.963045-(K3-L3)</f>
        <v>558.72513862037658</v>
      </c>
      <c r="M15" s="1">
        <f>808.963045-(K3+L3)</f>
        <v>555.54008758196733</v>
      </c>
      <c r="O15">
        <v>13</v>
      </c>
      <c r="P15" s="1">
        <v>235.56441280255501</v>
      </c>
      <c r="Q15" s="1">
        <v>1.11240757453821</v>
      </c>
      <c r="S15" s="1"/>
      <c r="T15" s="1"/>
      <c r="U15" s="1"/>
      <c r="V15" s="1"/>
      <c r="W15" s="1"/>
      <c r="X15" s="1"/>
      <c r="Y15" s="1"/>
      <c r="Z15" s="1"/>
      <c r="AA15" s="1"/>
      <c r="AB15" s="1">
        <v>265.68502080356097</v>
      </c>
      <c r="AC15" s="1">
        <v>1985.9266538454201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>
        <v>235.46546322143899</v>
      </c>
      <c r="BA15" s="1">
        <v>1.1834628749002301</v>
      </c>
      <c r="BB15" s="1"/>
      <c r="BC15" s="1">
        <v>235.53879341216</v>
      </c>
      <c r="BD15" s="1">
        <v>1.1992768191126899</v>
      </c>
      <c r="BE15" s="1"/>
      <c r="BF15" s="1">
        <v>242.593810866399</v>
      </c>
      <c r="BG15" s="1">
        <v>1.48541815618219</v>
      </c>
      <c r="BH15" s="1"/>
      <c r="BI15" s="1">
        <v>241.88687184777299</v>
      </c>
      <c r="BJ15" s="1">
        <v>1.35888023854448</v>
      </c>
      <c r="BK15" s="1"/>
      <c r="BL15" s="1">
        <v>241.77616721439699</v>
      </c>
      <c r="BM15" s="1">
        <v>1.2996136043432001</v>
      </c>
      <c r="BN15" s="1"/>
      <c r="BO15" s="1">
        <v>235.32116537820099</v>
      </c>
      <c r="BP15" s="1">
        <v>1.1400776999564399</v>
      </c>
      <c r="BQ15" s="1"/>
      <c r="BR15" s="1"/>
      <c r="BS15" s="1"/>
      <c r="BT15" s="1"/>
      <c r="BU15" s="1"/>
      <c r="BV15" s="1"/>
      <c r="BW15" s="1"/>
      <c r="BX15" s="1"/>
      <c r="BY15" s="1"/>
    </row>
    <row r="16" spans="1:77" x14ac:dyDescent="0.15">
      <c r="A16">
        <v>2</v>
      </c>
      <c r="B16" s="1">
        <f t="shared" ref="B16:B22" si="0">808.963045-B4</f>
        <v>557.25571084476996</v>
      </c>
      <c r="C16" s="1">
        <f t="shared" ref="C16:C22" si="1">808.963045-(B4-C4)</f>
        <v>558.96143875021585</v>
      </c>
      <c r="D16" s="1">
        <f t="shared" ref="D16:D22" si="2">808.963045-(B4+C4)</f>
        <v>555.54998293932408</v>
      </c>
      <c r="E16" s="1">
        <f t="shared" ref="E16:E22" si="3">808.963045-E4</f>
        <v>573.84990092870601</v>
      </c>
      <c r="F16" s="1">
        <f t="shared" ref="F16:F22" si="4">808.963045-(E4-F4)</f>
        <v>574.8781798829898</v>
      </c>
      <c r="G16" s="1">
        <f t="shared" ref="G16:G22" si="5">808.963045-(E4+F4)</f>
        <v>572.82162197442221</v>
      </c>
      <c r="H16" s="1">
        <f t="shared" ref="H16:H22" si="6">808.963045-H4</f>
        <v>573.87176445786997</v>
      </c>
      <c r="I16" s="1">
        <f t="shared" ref="I16:I22" si="7">808.963045-(H4-I4)</f>
        <v>574.89025067431021</v>
      </c>
      <c r="J16" s="1">
        <f t="shared" ref="J16:J22" si="8">808.963045-(H4+I4)</f>
        <v>572.85327824142973</v>
      </c>
      <c r="K16" s="1">
        <f t="shared" ref="K16:K22" si="9">808.963045-K4</f>
        <v>556.95319313015693</v>
      </c>
      <c r="L16" s="1">
        <f t="shared" ref="L16:L22" si="10">808.963045-(K4-L4)</f>
        <v>558.39134499536397</v>
      </c>
      <c r="M16" s="1">
        <f t="shared" ref="M16:M22" si="11">808.963045-(K4+L4)</f>
        <v>555.5150412649499</v>
      </c>
      <c r="O16">
        <v>14</v>
      </c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>
        <v>235.56300680247</v>
      </c>
      <c r="BA16" s="1">
        <v>1.04491650384343</v>
      </c>
      <c r="BB16" s="1"/>
      <c r="BC16" s="1">
        <v>235.63612627255699</v>
      </c>
      <c r="BD16" s="1">
        <v>1.08511557421505</v>
      </c>
      <c r="BE16" s="1"/>
      <c r="BF16" s="1">
        <v>242.60970670186401</v>
      </c>
      <c r="BG16" s="1">
        <v>1.5298698587403401</v>
      </c>
      <c r="BH16" s="1"/>
      <c r="BI16" s="1">
        <v>242.16354002566101</v>
      </c>
      <c r="BJ16" s="1">
        <v>1.1642385770316599</v>
      </c>
      <c r="BK16" s="1"/>
      <c r="BL16" s="1">
        <v>241.82728856000799</v>
      </c>
      <c r="BM16" s="1">
        <v>1.5188244731954199</v>
      </c>
      <c r="BN16" s="1"/>
      <c r="BO16" s="1">
        <v>235.588133795391</v>
      </c>
      <c r="BP16" s="1">
        <v>0.93774102302923201</v>
      </c>
      <c r="BQ16" s="1"/>
      <c r="BR16" s="1"/>
      <c r="BS16" s="1"/>
      <c r="BT16" s="1"/>
      <c r="BU16" s="1"/>
      <c r="BV16" s="1"/>
      <c r="BW16" s="1"/>
      <c r="BX16" s="1"/>
      <c r="BY16" s="1"/>
    </row>
    <row r="17" spans="1:87" x14ac:dyDescent="0.15">
      <c r="A17">
        <v>3</v>
      </c>
      <c r="B17" s="1">
        <f t="shared" si="0"/>
        <v>557.28277410988903</v>
      </c>
      <c r="C17" s="1">
        <f t="shared" si="1"/>
        <v>558.9948369910104</v>
      </c>
      <c r="D17" s="1">
        <f t="shared" si="2"/>
        <v>555.57071122876755</v>
      </c>
      <c r="E17" s="1">
        <f t="shared" si="3"/>
        <v>573.89957604854101</v>
      </c>
      <c r="F17" s="1">
        <f t="shared" si="4"/>
        <v>574.92401788463656</v>
      </c>
      <c r="G17" s="1">
        <f t="shared" si="5"/>
        <v>572.87513421244546</v>
      </c>
      <c r="H17" s="1">
        <f t="shared" si="6"/>
        <v>573.88042342211702</v>
      </c>
      <c r="I17" s="1">
        <f t="shared" si="7"/>
        <v>574.98643690034578</v>
      </c>
      <c r="J17" s="1">
        <f t="shared" si="8"/>
        <v>572.77440994388814</v>
      </c>
      <c r="K17" s="1">
        <f t="shared" si="9"/>
        <v>556.999093120417</v>
      </c>
      <c r="L17" s="1">
        <f t="shared" si="10"/>
        <v>558.44372247413389</v>
      </c>
      <c r="M17" s="1">
        <f t="shared" si="11"/>
        <v>555.55446376670011</v>
      </c>
      <c r="O17">
        <v>15</v>
      </c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>
        <v>235.57869139089101</v>
      </c>
      <c r="BA17" s="1">
        <v>1.2543424467973401</v>
      </c>
      <c r="BB17" s="1"/>
      <c r="BC17" s="1">
        <v>235.590667247916</v>
      </c>
      <c r="BD17" s="1">
        <v>1.2007927612068301</v>
      </c>
      <c r="BE17" s="1"/>
      <c r="BF17" s="1">
        <v>242.60363764077599</v>
      </c>
      <c r="BG17" s="1">
        <v>1.2072574825617299</v>
      </c>
      <c r="BH17" s="1"/>
      <c r="BI17" s="1">
        <v>242.12587666067</v>
      </c>
      <c r="BJ17" s="1">
        <v>1.6559964221490799</v>
      </c>
      <c r="BK17" s="1"/>
      <c r="BL17" s="1">
        <v>241.93305060320699</v>
      </c>
      <c r="BM17" s="1">
        <v>1.49278187121452</v>
      </c>
      <c r="BN17" s="1"/>
      <c r="BO17" s="1">
        <v>235.38959738194001</v>
      </c>
      <c r="BP17" s="1">
        <v>0.91107775461854101</v>
      </c>
      <c r="BQ17" s="1"/>
      <c r="BR17" s="1"/>
      <c r="BS17" s="1"/>
      <c r="BT17" s="1"/>
      <c r="BU17" s="1"/>
      <c r="BV17" s="1"/>
      <c r="BW17" s="1"/>
      <c r="BX17" s="1"/>
      <c r="BY17" s="1"/>
    </row>
    <row r="18" spans="1:87" x14ac:dyDescent="0.15">
      <c r="A18">
        <v>4</v>
      </c>
      <c r="B18" s="1">
        <f t="shared" si="0"/>
        <v>557.13895579077393</v>
      </c>
      <c r="C18" s="1">
        <f t="shared" si="1"/>
        <v>558.68016384509519</v>
      </c>
      <c r="D18" s="1">
        <f t="shared" si="2"/>
        <v>555.59774773645267</v>
      </c>
      <c r="E18" s="1">
        <f t="shared" si="3"/>
        <v>573.8600015544589</v>
      </c>
      <c r="F18" s="1">
        <f t="shared" si="4"/>
        <v>574.88017539139821</v>
      </c>
      <c r="G18" s="1">
        <f t="shared" si="5"/>
        <v>572.83982771751971</v>
      </c>
      <c r="H18" s="1">
        <f t="shared" si="6"/>
        <v>574.01337162710502</v>
      </c>
      <c r="I18" s="1">
        <f t="shared" si="7"/>
        <v>575.31491801652419</v>
      </c>
      <c r="J18" s="1">
        <f t="shared" si="8"/>
        <v>572.71182523768573</v>
      </c>
      <c r="K18" s="1">
        <f t="shared" si="9"/>
        <v>556.94514448825203</v>
      </c>
      <c r="L18" s="1">
        <f t="shared" si="10"/>
        <v>558.30543428621218</v>
      </c>
      <c r="M18" s="1">
        <f t="shared" si="11"/>
        <v>555.58485469029165</v>
      </c>
      <c r="O18">
        <v>16</v>
      </c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>
        <v>235.583377266345</v>
      </c>
      <c r="BA18" s="1">
        <v>1.2296694667180199</v>
      </c>
      <c r="BB18" s="1"/>
      <c r="BC18" s="1">
        <v>235.68997440919401</v>
      </c>
      <c r="BD18" s="1">
        <v>1.1871721998515199</v>
      </c>
      <c r="BE18" s="1"/>
      <c r="BF18" s="1">
        <v>242.69362177624399</v>
      </c>
      <c r="BG18" s="1">
        <v>1.36319298966096</v>
      </c>
      <c r="BH18" s="1"/>
      <c r="BI18" s="1">
        <v>241.99310294630899</v>
      </c>
      <c r="BJ18" s="1">
        <v>1.56963683675529</v>
      </c>
      <c r="BK18" s="1"/>
      <c r="BL18" s="1">
        <v>242.08866702746701</v>
      </c>
      <c r="BM18" s="1">
        <v>1.14220027096509</v>
      </c>
      <c r="BN18" s="1"/>
      <c r="BO18" s="1">
        <v>235.724172750371</v>
      </c>
      <c r="BP18" s="1">
        <v>1.06920472773263</v>
      </c>
      <c r="BQ18" s="1"/>
      <c r="BR18" s="1"/>
      <c r="BS18" s="1"/>
      <c r="BT18" s="1"/>
      <c r="BU18" s="1"/>
      <c r="BV18" s="1"/>
      <c r="BW18" s="1"/>
      <c r="BX18" s="1"/>
      <c r="BY18" s="1"/>
    </row>
    <row r="19" spans="1:87" x14ac:dyDescent="0.15">
      <c r="A19">
        <v>5</v>
      </c>
      <c r="B19" s="1">
        <f t="shared" si="0"/>
        <v>557.09468327658192</v>
      </c>
      <c r="C19" s="1">
        <f t="shared" si="1"/>
        <v>558.77226559865437</v>
      </c>
      <c r="D19" s="1">
        <f t="shared" si="2"/>
        <v>555.41710095450958</v>
      </c>
      <c r="E19" s="1">
        <f t="shared" si="3"/>
        <v>573.94675584509901</v>
      </c>
      <c r="F19" s="1">
        <f t="shared" si="4"/>
        <v>575.07012740288872</v>
      </c>
      <c r="G19" s="1">
        <f t="shared" si="5"/>
        <v>572.8233842873093</v>
      </c>
      <c r="H19" s="1">
        <f t="shared" si="6"/>
        <v>573.87103443556396</v>
      </c>
      <c r="I19" s="1">
        <f t="shared" si="7"/>
        <v>574.99619424285697</v>
      </c>
      <c r="J19" s="1">
        <f t="shared" si="8"/>
        <v>572.74587462827094</v>
      </c>
      <c r="K19" s="1">
        <f t="shared" si="9"/>
        <v>557.04251308949699</v>
      </c>
      <c r="L19" s="1">
        <f t="shared" si="10"/>
        <v>558.50206112732621</v>
      </c>
      <c r="M19" s="1">
        <f t="shared" si="11"/>
        <v>555.58296505166777</v>
      </c>
      <c r="O19">
        <v>17</v>
      </c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>
        <v>242.647080590542</v>
      </c>
      <c r="BG19" s="1">
        <v>1.50268258396445</v>
      </c>
      <c r="BH19" s="1"/>
      <c r="BI19" s="1">
        <v>242.01774483697801</v>
      </c>
      <c r="BJ19" s="1">
        <v>1.1595967950869399</v>
      </c>
      <c r="BK19" s="1"/>
      <c r="BL19" s="1">
        <v>241.66668754601699</v>
      </c>
      <c r="BM19" s="1">
        <v>1.7998878464016901</v>
      </c>
      <c r="BN19" s="1"/>
      <c r="BO19" s="1">
        <v>235.55005745968799</v>
      </c>
      <c r="BP19" s="1">
        <v>0.96204588742513397</v>
      </c>
      <c r="BQ19" s="1"/>
      <c r="BR19" s="1"/>
      <c r="BS19" s="1"/>
      <c r="BT19" s="1"/>
      <c r="BU19" s="1"/>
      <c r="BV19" s="1"/>
      <c r="BW19" s="1"/>
      <c r="BX19" s="1"/>
      <c r="BY19" s="1"/>
    </row>
    <row r="20" spans="1:87" x14ac:dyDescent="0.15">
      <c r="A20">
        <v>6</v>
      </c>
      <c r="B20" s="1">
        <f t="shared" si="0"/>
        <v>557.87522241465695</v>
      </c>
      <c r="C20" s="1">
        <f t="shared" si="1"/>
        <v>560.13803109337255</v>
      </c>
      <c r="D20" s="1">
        <f t="shared" si="2"/>
        <v>555.61241373594135</v>
      </c>
      <c r="E20" s="1">
        <f t="shared" si="3"/>
        <v>574.04155853926591</v>
      </c>
      <c r="F20" s="1">
        <f t="shared" si="4"/>
        <v>575.17609998723833</v>
      </c>
      <c r="G20" s="1">
        <f t="shared" si="5"/>
        <v>572.90701709129348</v>
      </c>
      <c r="H20" s="1">
        <f t="shared" si="6"/>
        <v>573.95524061266497</v>
      </c>
      <c r="I20" s="1">
        <f t="shared" si="7"/>
        <v>575.26240860586768</v>
      </c>
      <c r="J20" s="1">
        <f t="shared" si="8"/>
        <v>572.64807261946225</v>
      </c>
      <c r="K20" s="1">
        <f t="shared" si="9"/>
        <v>557.45134643662095</v>
      </c>
      <c r="L20" s="1">
        <f t="shared" si="10"/>
        <v>559.35449177083206</v>
      </c>
      <c r="M20" s="1">
        <f t="shared" si="11"/>
        <v>555.54820110240985</v>
      </c>
      <c r="O20">
        <v>18</v>
      </c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>
        <v>242.817503259164</v>
      </c>
      <c r="BG20" s="1">
        <v>1.1895275431818999</v>
      </c>
      <c r="BH20" s="1"/>
      <c r="BI20" s="1">
        <v>242.510982860946</v>
      </c>
      <c r="BJ20" s="1">
        <v>1.1929282246183199</v>
      </c>
      <c r="BK20" s="1"/>
      <c r="BL20" s="1">
        <v>241.47849230594599</v>
      </c>
      <c r="BM20" s="1">
        <v>1.0980551528804501</v>
      </c>
      <c r="BN20" s="1"/>
      <c r="BO20" s="1">
        <v>235.430130794267</v>
      </c>
      <c r="BP20" s="1">
        <v>1.2053900728900899</v>
      </c>
      <c r="BQ20" s="1"/>
      <c r="BR20" s="1"/>
      <c r="BS20" s="1"/>
      <c r="BT20" s="1"/>
      <c r="BU20" s="1"/>
      <c r="BV20" s="1"/>
      <c r="BW20" s="1"/>
      <c r="BX20" s="1"/>
      <c r="BY20" s="1"/>
    </row>
    <row r="21" spans="1:87" x14ac:dyDescent="0.15">
      <c r="A21">
        <v>7</v>
      </c>
      <c r="B21" s="1">
        <f t="shared" si="0"/>
        <v>557.99453637415093</v>
      </c>
      <c r="C21" s="1">
        <f t="shared" si="1"/>
        <v>560.02375260993927</v>
      </c>
      <c r="D21" s="1">
        <f t="shared" si="2"/>
        <v>555.96532013836259</v>
      </c>
      <c r="E21" s="1">
        <f t="shared" si="3"/>
        <v>574.17233349129197</v>
      </c>
      <c r="F21" s="1">
        <f t="shared" si="4"/>
        <v>575.59127487608703</v>
      </c>
      <c r="G21" s="1">
        <f t="shared" si="5"/>
        <v>572.7533921064969</v>
      </c>
      <c r="H21" s="1">
        <f t="shared" si="6"/>
        <v>574.05635743004291</v>
      </c>
      <c r="I21" s="1">
        <f t="shared" si="7"/>
        <v>575.37302914976067</v>
      </c>
      <c r="J21" s="1">
        <f t="shared" si="8"/>
        <v>572.73968571032515</v>
      </c>
      <c r="K21" s="1">
        <f t="shared" si="9"/>
        <v>557.41219254770704</v>
      </c>
      <c r="L21" s="1">
        <f t="shared" si="10"/>
        <v>559.45749670793282</v>
      </c>
      <c r="M21" s="1">
        <f t="shared" si="11"/>
        <v>555.36688838748114</v>
      </c>
      <c r="O21">
        <v>19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>
        <v>242.66601314954599</v>
      </c>
      <c r="BG21" s="1">
        <v>1.43365228622173</v>
      </c>
      <c r="BH21" s="1"/>
      <c r="BI21" s="1">
        <v>241.667958536757</v>
      </c>
      <c r="BJ21" s="1">
        <v>1.44850963320031</v>
      </c>
      <c r="BK21" s="1"/>
      <c r="BL21" s="1">
        <v>242.15270490272499</v>
      </c>
      <c r="BM21" s="1">
        <v>1.0617487979362299</v>
      </c>
      <c r="BN21" s="1"/>
      <c r="BO21" s="1">
        <v>235.60737909467301</v>
      </c>
      <c r="BP21" s="1">
        <v>1.3154101482667699</v>
      </c>
      <c r="BQ21" s="1"/>
      <c r="BR21" s="1"/>
      <c r="BS21" s="1"/>
      <c r="BT21" s="1"/>
      <c r="BU21" s="1"/>
      <c r="BV21" s="1"/>
      <c r="BW21" s="1"/>
      <c r="BX21" s="1"/>
      <c r="BY21" s="1"/>
    </row>
    <row r="22" spans="1:87" x14ac:dyDescent="0.15">
      <c r="A22">
        <v>8</v>
      </c>
      <c r="B22" s="1">
        <f t="shared" si="0"/>
        <v>558.61065291764396</v>
      </c>
      <c r="C22" s="1">
        <f t="shared" si="1"/>
        <v>561.91093306227867</v>
      </c>
      <c r="D22" s="1">
        <f t="shared" si="2"/>
        <v>555.31037277300925</v>
      </c>
      <c r="E22" s="1">
        <f t="shared" si="3"/>
        <v>574.06134519744899</v>
      </c>
      <c r="F22" s="1">
        <f t="shared" si="4"/>
        <v>575.34051151990639</v>
      </c>
      <c r="G22" s="1">
        <f t="shared" si="5"/>
        <v>572.78217887499147</v>
      </c>
      <c r="H22" s="1">
        <f t="shared" si="6"/>
        <v>574.07163452281793</v>
      </c>
      <c r="I22" s="1">
        <f t="shared" si="7"/>
        <v>575.49618894274226</v>
      </c>
      <c r="J22" s="1">
        <f t="shared" si="8"/>
        <v>572.6470801028936</v>
      </c>
      <c r="K22" s="1">
        <f t="shared" si="9"/>
        <v>557.93901997202192</v>
      </c>
      <c r="L22" s="1">
        <f t="shared" si="10"/>
        <v>560.38163280647245</v>
      </c>
      <c r="M22" s="1">
        <f t="shared" si="11"/>
        <v>555.49640713757151</v>
      </c>
      <c r="O22">
        <v>20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>
        <v>242.77349091486599</v>
      </c>
      <c r="BG22" s="1">
        <v>1.5220732556432099</v>
      </c>
      <c r="BH22" s="1"/>
      <c r="BI22" s="1">
        <v>241.616657219991</v>
      </c>
      <c r="BJ22" s="1">
        <v>2.3619329975583301</v>
      </c>
      <c r="BK22" s="1"/>
      <c r="BL22" s="1">
        <v>242.130896244376</v>
      </c>
      <c r="BM22" s="1">
        <v>1.4822138882744</v>
      </c>
      <c r="BN22" s="1"/>
      <c r="BO22" s="1">
        <v>235.45557659040099</v>
      </c>
      <c r="BP22" s="1">
        <v>1.2315555624551799</v>
      </c>
      <c r="BQ22" s="1"/>
      <c r="BR22" s="1"/>
      <c r="BS22" s="1"/>
      <c r="BT22" s="1"/>
      <c r="BU22" s="1"/>
      <c r="BV22" s="1"/>
      <c r="BW22" s="1"/>
      <c r="BX22" s="1"/>
      <c r="BY22" s="1"/>
    </row>
    <row r="23" spans="1:87" x14ac:dyDescent="0.15">
      <c r="O23">
        <v>21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>
        <v>242.53394818524399</v>
      </c>
      <c r="BG23" s="1">
        <v>1.3992704155740401</v>
      </c>
      <c r="BH23" s="1"/>
      <c r="BI23" s="1">
        <v>242.16630610844001</v>
      </c>
      <c r="BJ23" s="1">
        <v>1.2878162992634701</v>
      </c>
      <c r="BK23" s="1"/>
      <c r="BL23" s="1">
        <v>242.068777237403</v>
      </c>
      <c r="BM23" s="1">
        <v>1.3600456836108299</v>
      </c>
      <c r="BN23" s="1"/>
      <c r="BO23" s="1">
        <v>235.37595310038401</v>
      </c>
      <c r="BP23" s="1">
        <v>1.3990106972019001</v>
      </c>
      <c r="BQ23" s="1"/>
      <c r="BR23" s="1"/>
      <c r="BS23" s="1"/>
      <c r="BT23" s="1"/>
      <c r="BU23" s="1"/>
      <c r="BV23" s="1"/>
      <c r="BW23" s="1"/>
      <c r="BX23" s="1"/>
      <c r="BY23" s="1"/>
    </row>
    <row r="24" spans="1:87" x14ac:dyDescent="0.15">
      <c r="A24" t="s">
        <v>0</v>
      </c>
      <c r="O24">
        <v>22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>
        <v>242.734197282699</v>
      </c>
      <c r="BG24" s="1">
        <v>1.26212956729163</v>
      </c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87" x14ac:dyDescent="0.15">
      <c r="A25">
        <v>1</v>
      </c>
      <c r="B25">
        <f t="shared" ref="B25:M25" si="12">0.05/(SIN(0.5*ATAN(B15*0.172/1012.8)))</f>
        <v>1.0597162920493699</v>
      </c>
      <c r="C25">
        <f t="shared" si="12"/>
        <v>1.0566735554916757</v>
      </c>
      <c r="D25">
        <f t="shared" si="12"/>
        <v>1.0627767804194268</v>
      </c>
      <c r="E25">
        <f t="shared" si="12"/>
        <v>1.0294731675663265</v>
      </c>
      <c r="F25">
        <f t="shared" si="12"/>
        <v>1.0277633571275109</v>
      </c>
      <c r="G25">
        <f t="shared" si="12"/>
        <v>1.0311887374087718</v>
      </c>
      <c r="H25">
        <f t="shared" si="12"/>
        <v>1.029623400392754</v>
      </c>
      <c r="I25">
        <f t="shared" si="12"/>
        <v>1.0279869965314461</v>
      </c>
      <c r="J25">
        <f t="shared" si="12"/>
        <v>1.0312650781900314</v>
      </c>
      <c r="K25">
        <f t="shared" si="12"/>
        <v>1.0604462596394189</v>
      </c>
      <c r="L25">
        <f t="shared" si="12"/>
        <v>1.0574438434942679</v>
      </c>
      <c r="M25">
        <f t="shared" si="12"/>
        <v>1.0634659467019372</v>
      </c>
      <c r="O25">
        <v>23</v>
      </c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>
        <v>242.209825176084</v>
      </c>
      <c r="BG25" s="1">
        <v>1.9473485190633999</v>
      </c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87" x14ac:dyDescent="0.15">
      <c r="A26">
        <v>2</v>
      </c>
      <c r="B26">
        <f t="shared" ref="B26:M26" si="13">0.05/(SIN(0.5*ATAN(B16*0.172/1012.8)))</f>
        <v>1.0602135673109856</v>
      </c>
      <c r="C26">
        <f t="shared" si="13"/>
        <v>1.056999805191337</v>
      </c>
      <c r="D26">
        <f t="shared" si="13"/>
        <v>1.0634471298681856</v>
      </c>
      <c r="E26">
        <f t="shared" si="13"/>
        <v>1.0297623230542674</v>
      </c>
      <c r="F26">
        <f t="shared" si="13"/>
        <v>1.0279334158090034</v>
      </c>
      <c r="G26">
        <f t="shared" si="13"/>
        <v>1.0315978196386459</v>
      </c>
      <c r="H26">
        <f t="shared" si="13"/>
        <v>1.0297233679251863</v>
      </c>
      <c r="I26">
        <f t="shared" si="13"/>
        <v>1.0279119855674492</v>
      </c>
      <c r="J26">
        <f t="shared" si="13"/>
        <v>1.0315412139742595</v>
      </c>
      <c r="K26">
        <f t="shared" si="13"/>
        <v>1.0607856030089189</v>
      </c>
      <c r="L26">
        <f t="shared" si="13"/>
        <v>1.0580717271255913</v>
      </c>
      <c r="M26">
        <f t="shared" si="13"/>
        <v>1.063513577333999</v>
      </c>
      <c r="O26">
        <v>24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>
        <v>242.612133964577</v>
      </c>
      <c r="BG26" s="1">
        <v>1.30956911684844</v>
      </c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87" x14ac:dyDescent="0.15">
      <c r="A27">
        <v>3</v>
      </c>
      <c r="B27">
        <f t="shared" ref="B27:M27" si="14">0.05/(SIN(0.5*ATAN(B17*0.172/1012.8)))</f>
        <v>1.0601624233053719</v>
      </c>
      <c r="C27">
        <f t="shared" si="14"/>
        <v>1.0569370759867689</v>
      </c>
      <c r="D27">
        <f t="shared" si="14"/>
        <v>1.0634077155052755</v>
      </c>
      <c r="E27">
        <f t="shared" si="14"/>
        <v>1.029673819200003</v>
      </c>
      <c r="F27">
        <f t="shared" si="14"/>
        <v>1.0278520407340077</v>
      </c>
      <c r="G27">
        <f t="shared" si="14"/>
        <v>1.0315021362210177</v>
      </c>
      <c r="H27">
        <f t="shared" si="14"/>
        <v>1.0297079407238412</v>
      </c>
      <c r="I27">
        <f t="shared" si="14"/>
        <v>1.0277412507301662</v>
      </c>
      <c r="J27">
        <f t="shared" si="14"/>
        <v>1.0316822527662657</v>
      </c>
      <c r="K27">
        <f t="shared" si="14"/>
        <v>1.0606987698465047</v>
      </c>
      <c r="L27">
        <f t="shared" si="14"/>
        <v>1.0579731524761524</v>
      </c>
      <c r="M27">
        <f t="shared" si="14"/>
        <v>1.0634386094285764</v>
      </c>
      <c r="O27">
        <v>25</v>
      </c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>
        <v>242.52256125857201</v>
      </c>
      <c r="BG27" s="1">
        <v>1.2662474263957</v>
      </c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87" x14ac:dyDescent="0.15">
      <c r="A28">
        <v>4</v>
      </c>
      <c r="B28">
        <f t="shared" ref="B28:M28" si="15">0.05/(SIN(0.5*ATAN(B18*0.172/1012.8)))</f>
        <v>1.0604342674981562</v>
      </c>
      <c r="C28">
        <f t="shared" si="15"/>
        <v>1.0575283995667084</v>
      </c>
      <c r="D28">
        <f t="shared" si="15"/>
        <v>1.0633563106455479</v>
      </c>
      <c r="E28">
        <f t="shared" si="15"/>
        <v>1.0297443259930081</v>
      </c>
      <c r="F28">
        <f t="shared" si="15"/>
        <v>1.0279298729609658</v>
      </c>
      <c r="G28">
        <f t="shared" si="15"/>
        <v>1.0315652645535494</v>
      </c>
      <c r="H28">
        <f t="shared" si="15"/>
        <v>1.02947113284384</v>
      </c>
      <c r="I28">
        <f t="shared" si="15"/>
        <v>1.0271586140230251</v>
      </c>
      <c r="J28">
        <f t="shared" si="15"/>
        <v>1.0317941996373694</v>
      </c>
      <c r="K28">
        <f t="shared" si="15"/>
        <v>1.0608008308324641</v>
      </c>
      <c r="L28">
        <f t="shared" si="15"/>
        <v>1.0582334516462661</v>
      </c>
      <c r="M28">
        <f t="shared" si="15"/>
        <v>1.063380823733904</v>
      </c>
      <c r="O28">
        <v>26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>
        <v>242.82537361396999</v>
      </c>
      <c r="BG28" s="1">
        <v>1.5651929608280299</v>
      </c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87" x14ac:dyDescent="0.15">
      <c r="A29">
        <v>5</v>
      </c>
      <c r="B29">
        <f t="shared" ref="B29:M29" si="16">0.05/(SIN(0.5*ATAN(B19*0.172/1012.8)))</f>
        <v>1.0605179793846644</v>
      </c>
      <c r="C29">
        <f t="shared" si="16"/>
        <v>1.0573552557659274</v>
      </c>
      <c r="D29">
        <f t="shared" si="16"/>
        <v>1.0636998720001627</v>
      </c>
      <c r="E29">
        <f t="shared" si="16"/>
        <v>1.0295897753822794</v>
      </c>
      <c r="F29">
        <f t="shared" si="16"/>
        <v>1.0275927429895164</v>
      </c>
      <c r="G29">
        <f t="shared" si="16"/>
        <v>1.0315946682210742</v>
      </c>
      <c r="H29">
        <f t="shared" si="16"/>
        <v>1.0297246685872157</v>
      </c>
      <c r="I29">
        <f t="shared" si="16"/>
        <v>1.0277239342148683</v>
      </c>
      <c r="J29">
        <f t="shared" si="16"/>
        <v>1.0317332915730253</v>
      </c>
      <c r="K29">
        <f t="shared" si="16"/>
        <v>1.0606166415792528</v>
      </c>
      <c r="L29">
        <f t="shared" si="16"/>
        <v>1.057863380707587</v>
      </c>
      <c r="M29">
        <f t="shared" si="16"/>
        <v>1.0633844165322639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87" x14ac:dyDescent="0.15">
      <c r="A30">
        <v>6</v>
      </c>
      <c r="B30">
        <f t="shared" ref="B30:M30" si="17">0.05/(SIN(0.5*ATAN(B20*0.172/1012.8)))</f>
        <v>1.0590440652778002</v>
      </c>
      <c r="C30">
        <f t="shared" si="17"/>
        <v>1.054794432588479</v>
      </c>
      <c r="D30">
        <f t="shared" si="17"/>
        <v>1.0633284280919719</v>
      </c>
      <c r="E30">
        <f t="shared" si="17"/>
        <v>1.0294209403447574</v>
      </c>
      <c r="F30">
        <f t="shared" si="17"/>
        <v>1.0274047582031198</v>
      </c>
      <c r="G30">
        <f t="shared" si="17"/>
        <v>1.031445136054127</v>
      </c>
      <c r="H30">
        <f t="shared" si="17"/>
        <v>1.0295746624969211</v>
      </c>
      <c r="I30">
        <f t="shared" si="17"/>
        <v>1.0272517066845195</v>
      </c>
      <c r="J30">
        <f t="shared" si="17"/>
        <v>1.0319082608294612</v>
      </c>
      <c r="K30">
        <f t="shared" si="17"/>
        <v>1.0598439684454481</v>
      </c>
      <c r="L30">
        <f t="shared" si="17"/>
        <v>1.0562620418697835</v>
      </c>
      <c r="M30">
        <f t="shared" si="17"/>
        <v>1.0634505181275979</v>
      </c>
    </row>
    <row r="31" spans="1:87" x14ac:dyDescent="0.15">
      <c r="A31">
        <v>7</v>
      </c>
      <c r="B31">
        <f t="shared" ref="B31:M31" si="18">0.05/(SIN(0.5*ATAN(B21*0.172/1012.8)))</f>
        <v>1.058819125902519</v>
      </c>
      <c r="C31">
        <f t="shared" si="18"/>
        <v>1.0550082253822843</v>
      </c>
      <c r="D31">
        <f t="shared" si="18"/>
        <v>1.0626579381876817</v>
      </c>
      <c r="E31">
        <f t="shared" si="18"/>
        <v>1.0291881337863593</v>
      </c>
      <c r="F31">
        <f t="shared" si="18"/>
        <v>1.0266689485675948</v>
      </c>
      <c r="G31">
        <f t="shared" si="18"/>
        <v>1.031719845173739</v>
      </c>
      <c r="H31">
        <f t="shared" si="18"/>
        <v>1.0293945899062753</v>
      </c>
      <c r="I31">
        <f t="shared" si="18"/>
        <v>1.0270556100806361</v>
      </c>
      <c r="J31">
        <f t="shared" si="18"/>
        <v>1.0317443618625375</v>
      </c>
      <c r="K31">
        <f t="shared" si="18"/>
        <v>1.0599179179594225</v>
      </c>
      <c r="L31">
        <f t="shared" si="18"/>
        <v>1.0560688728727736</v>
      </c>
      <c r="M31">
        <f t="shared" si="18"/>
        <v>1.0637954081182452</v>
      </c>
      <c r="O31">
        <v>1</v>
      </c>
      <c r="P31" s="1">
        <f t="shared" ref="P31:P43" si="19">808.963045-P3</f>
        <v>573.848823825473</v>
      </c>
      <c r="Q31" s="1">
        <f t="shared" ref="Q31:Q43" si="20">808.963045-(P3-Q3)</f>
        <v>574.76857103703151</v>
      </c>
      <c r="R31" s="1">
        <f t="shared" ref="R31:R43" si="21">808.963045-(P3+Q3)</f>
        <v>572.92907661391439</v>
      </c>
      <c r="S31" s="1">
        <f>808.963045-S3</f>
        <v>573.83795053408301</v>
      </c>
      <c r="T31" s="1">
        <f>808.963045-(S3-T3)</f>
        <v>574.80267957794649</v>
      </c>
      <c r="U31" s="1">
        <f>808.963045-(S3+T3)</f>
        <v>572.87322149021941</v>
      </c>
      <c r="V31" s="1">
        <f>808.963045-V3</f>
        <v>573.86998347454698</v>
      </c>
      <c r="W31" s="1">
        <f>808.963045-(V3-W3)</f>
        <v>574.8270164966417</v>
      </c>
      <c r="X31" s="1">
        <f>808.963045-(V3+W3)</f>
        <v>572.91295045245226</v>
      </c>
      <c r="Y31" s="1">
        <f>808.963045-Y3</f>
        <v>573.72939813017695</v>
      </c>
      <c r="Z31" s="1">
        <f>808.963045-(Y3-Z3)</f>
        <v>574.71429285488068</v>
      </c>
      <c r="AA31" s="1">
        <f>808.963045-(Y3+Z3)</f>
        <v>572.74450340547332</v>
      </c>
      <c r="AB31" s="1">
        <f>808.963045-AB3</f>
        <v>573.79175751400999</v>
      </c>
      <c r="AC31" s="1">
        <f>808.963045-(AB3-AC3)</f>
        <v>574.71612237775753</v>
      </c>
      <c r="AD31" s="1">
        <f>808.963045-(AB3+AC3)</f>
        <v>572.86739265026245</v>
      </c>
      <c r="AE31" s="1">
        <f>808.963045-AE3</f>
        <v>573.77424984206493</v>
      </c>
      <c r="AF31" s="1">
        <f>808.963045-(AE3-AF3)</f>
        <v>574.77708193183526</v>
      </c>
      <c r="AG31" s="1">
        <f>808.963045-(AE3+AF3)</f>
        <v>572.77141775229461</v>
      </c>
      <c r="AH31" s="1">
        <f>808.963045-AH3</f>
        <v>573.69512666853598</v>
      </c>
      <c r="AI31" s="1">
        <f>808.963045-(AH3-AI3)</f>
        <v>574.72931581018906</v>
      </c>
      <c r="AJ31" s="1">
        <f>808.963045-(AH3+AI3)</f>
        <v>572.66093752688289</v>
      </c>
      <c r="AK31" s="1">
        <f>808.963045-AK3</f>
        <v>573.64322314890694</v>
      </c>
      <c r="AL31" s="1">
        <f>808.963045-(AK3-AL3)</f>
        <v>574.62056602851112</v>
      </c>
      <c r="AM31" s="1">
        <f>808.963045-(AK3+AL3)</f>
        <v>572.66588026930287</v>
      </c>
      <c r="AN31" s="1">
        <f>808.963045-AN3</f>
        <v>573.77878478200398</v>
      </c>
      <c r="AO31" s="1">
        <f>808.963045-(AN3-AO3)</f>
        <v>574.79832853974972</v>
      </c>
      <c r="AP31" s="1">
        <f>808.963045-(AN3+AO3)</f>
        <v>572.75924102425813</v>
      </c>
      <c r="AQ31" s="1">
        <f>808.963045-AQ3</f>
        <v>573.91664384512296</v>
      </c>
      <c r="AR31" s="1">
        <f>808.963045-(AQ3-AR3)</f>
        <v>574.86616441958199</v>
      </c>
      <c r="AS31" s="1">
        <f>808.963045-(AQ3+AR3)</f>
        <v>572.96712327066393</v>
      </c>
      <c r="AT31" s="1">
        <f>808.963045-AT3</f>
        <v>573.89944929947296</v>
      </c>
      <c r="AU31" s="1">
        <f>808.963045-(AT3-AU3)</f>
        <v>574.85665510494209</v>
      </c>
      <c r="AV31" s="1">
        <f>808.963045-(AT3+AU3)</f>
        <v>572.94224349400383</v>
      </c>
      <c r="AW31" s="1">
        <f>808.963045-AW3</f>
        <v>573.95058752845694</v>
      </c>
      <c r="AX31" s="1">
        <f>808.963045-(AW3-AX3)</f>
        <v>574.90300741623037</v>
      </c>
      <c r="AY31" s="1">
        <f>808.963045-(AW3+AX3)</f>
        <v>572.9981676406835</v>
      </c>
      <c r="AZ31" s="1">
        <f>808.963045-AZ3</f>
        <v>573.87270685466592</v>
      </c>
      <c r="BA31" s="1">
        <f>808.963045-(AZ3-BA3)</f>
        <v>574.82931806656825</v>
      </c>
      <c r="BB31" s="1">
        <f>808.963045-(AZ3+BA3)</f>
        <v>572.91609564276359</v>
      </c>
      <c r="BC31" s="1">
        <f>808.963045-BC3</f>
        <v>573.747984057498</v>
      </c>
      <c r="BD31" s="1">
        <f>808.963045-(BC3-BD3)</f>
        <v>574.67695207318695</v>
      </c>
      <c r="BE31" s="1">
        <f>808.963045-(BC3+BD3)</f>
        <v>572.81901604180894</v>
      </c>
      <c r="BF31" s="1">
        <f>808.963045-BF3</f>
        <v>573.81136307652901</v>
      </c>
      <c r="BG31" s="1">
        <f>808.963045-(BF3-BG3)</f>
        <v>574.75087863412159</v>
      </c>
      <c r="BH31" s="1">
        <f>808.963045-(BF3+BG3)</f>
        <v>572.87184751893631</v>
      </c>
      <c r="BI31" s="1">
        <f>808.963045-BI3</f>
        <v>573.93891570781193</v>
      </c>
      <c r="BJ31" s="1">
        <f>808.963045-(BI3-BJ3)</f>
        <v>574.90686681759951</v>
      </c>
      <c r="BK31" s="1">
        <f>808.963045-(BI3+BJ3)</f>
        <v>572.97096459802447</v>
      </c>
      <c r="BL31" s="1">
        <f>808.963045-BL3</f>
        <v>573.9489705262929</v>
      </c>
      <c r="BM31" s="1">
        <f>808.963045-(BL3-BM3)</f>
        <v>574.82803898157852</v>
      </c>
      <c r="BN31" s="1">
        <f>808.963045-(BL3+BM3)</f>
        <v>573.06990207100739</v>
      </c>
      <c r="BO31" s="1">
        <f>808.963045-BO3</f>
        <v>573.90493238373301</v>
      </c>
      <c r="BP31" s="1">
        <f>808.963045-(BO3-BP3)</f>
        <v>574.78073406534713</v>
      </c>
      <c r="BQ31" s="1">
        <f>808.963045-(BO3+BP3)</f>
        <v>573.02913070211878</v>
      </c>
      <c r="BR31" s="1">
        <f>808.963045-BR3</f>
        <v>573.85370386684497</v>
      </c>
      <c r="BS31" s="1">
        <f>808.963045-(BR3-BS3)</f>
        <v>574.83859634076555</v>
      </c>
      <c r="BT31" s="1">
        <f>808.963045-(BR3+BS3)</f>
        <v>572.86881139292439</v>
      </c>
      <c r="BU31" s="1">
        <f>808.963045-BU3</f>
        <v>573.17379913861498</v>
      </c>
      <c r="BV31" s="1">
        <f>808.963045-(BU3-BV3)</f>
        <v>574.33886571037499</v>
      </c>
      <c r="BW31" s="1">
        <f>808.963045-(BU3+BV3)</f>
        <v>572.00873256685497</v>
      </c>
      <c r="BX31" s="1">
        <f>808.963045-BX3</f>
        <v>573.09226093132793</v>
      </c>
      <c r="BY31" s="1">
        <f>808.963045-(BX3-BY3)</f>
        <v>574.43129488203249</v>
      </c>
      <c r="BZ31" s="1">
        <f>808.963045-(BX3+BY3)</f>
        <v>571.75322698062348</v>
      </c>
      <c r="CA31" s="1"/>
      <c r="CB31" s="1"/>
      <c r="CC31" s="1"/>
      <c r="CD31" s="1"/>
      <c r="CE31" s="1"/>
      <c r="CF31" s="1"/>
      <c r="CG31" s="1"/>
      <c r="CH31" s="1"/>
      <c r="CI31" s="1"/>
    </row>
    <row r="32" spans="1:87" x14ac:dyDescent="0.15">
      <c r="A32">
        <v>8</v>
      </c>
      <c r="B32">
        <f t="shared" ref="B32:M32" si="22">0.05/(SIN(0.5*ATAN(B22*0.172/1012.8)))</f>
        <v>1.0576591123850259</v>
      </c>
      <c r="C32">
        <f t="shared" si="22"/>
        <v>1.0514888548709109</v>
      </c>
      <c r="D32">
        <f t="shared" si="22"/>
        <v>1.0639029573609775</v>
      </c>
      <c r="E32">
        <f t="shared" si="22"/>
        <v>1.0293857091520271</v>
      </c>
      <c r="F32">
        <f t="shared" si="22"/>
        <v>1.0271132461025387</v>
      </c>
      <c r="G32">
        <f t="shared" si="22"/>
        <v>1.0316683579925632</v>
      </c>
      <c r="H32">
        <f t="shared" si="22"/>
        <v>1.0293673894265325</v>
      </c>
      <c r="I32">
        <f t="shared" si="22"/>
        <v>1.0268373742016523</v>
      </c>
      <c r="J32">
        <f t="shared" si="22"/>
        <v>1.0319100367638558</v>
      </c>
      <c r="K32">
        <f t="shared" si="22"/>
        <v>1.0589237774637523</v>
      </c>
      <c r="L32">
        <f t="shared" si="22"/>
        <v>1.054338993232788</v>
      </c>
      <c r="M32">
        <f t="shared" si="22"/>
        <v>1.0635490166876567</v>
      </c>
      <c r="O32">
        <v>2</v>
      </c>
      <c r="P32" s="1">
        <f t="shared" si="19"/>
        <v>573.8455162130349</v>
      </c>
      <c r="Q32" s="1">
        <f t="shared" si="20"/>
        <v>574.87976123702606</v>
      </c>
      <c r="R32" s="1">
        <f t="shared" si="21"/>
        <v>572.81127118904396</v>
      </c>
      <c r="S32" s="1">
        <f>808.963045-S4</f>
        <v>574.07514658638092</v>
      </c>
      <c r="T32" s="1">
        <f>808.963045-(S4-T4)</f>
        <v>575.10142653388266</v>
      </c>
      <c r="U32" s="1">
        <f>808.963045-(S4+T4)</f>
        <v>573.04886663887919</v>
      </c>
      <c r="V32" s="1">
        <f>808.963045-V4</f>
        <v>573.85753566950495</v>
      </c>
      <c r="W32" s="1">
        <f>808.963045-(V4-W4)</f>
        <v>574.78170632699516</v>
      </c>
      <c r="X32" s="1">
        <f>808.963045-(V4+W4)</f>
        <v>572.93336501201475</v>
      </c>
      <c r="Y32" s="1">
        <f>808.963045-Y4</f>
        <v>573.70202096203502</v>
      </c>
      <c r="Z32" s="1">
        <f>808.963045-(Y4-Z4)</f>
        <v>574.66867499388172</v>
      </c>
      <c r="AA32" s="1">
        <f>808.963045-(Y4+Z4)</f>
        <v>572.73536693018832</v>
      </c>
      <c r="AB32" s="1">
        <f>808.963045-AB4</f>
        <v>573.82085095085995</v>
      </c>
      <c r="AC32" s="1">
        <f>808.963045-(AB4-AC4)</f>
        <v>574.79324229233771</v>
      </c>
      <c r="AD32" s="1">
        <f>808.963045-(AB4+AC4)</f>
        <v>572.84845960938219</v>
      </c>
      <c r="AE32" s="1">
        <f>808.963045-AE4</f>
        <v>573.75759365515</v>
      </c>
      <c r="AF32" s="1">
        <f>808.963045-(AE4-AF4)</f>
        <v>574.64160220591737</v>
      </c>
      <c r="AG32" s="1">
        <f>808.963045-(AE4+AF4)</f>
        <v>572.87358510438264</v>
      </c>
      <c r="AH32" s="1">
        <f>808.963045-AH4</f>
        <v>573.5899769978289</v>
      </c>
      <c r="AI32" s="1">
        <f>808.963045-(AH4-AI4)</f>
        <v>574.64634894396397</v>
      </c>
      <c r="AJ32" s="1">
        <f>808.963045-(AH4+AI4)</f>
        <v>572.53360505169394</v>
      </c>
      <c r="AK32" s="1">
        <f>808.963045-AK4</f>
        <v>573.64195770530796</v>
      </c>
      <c r="AL32" s="1">
        <f>808.963045-(AK4-AL4)</f>
        <v>574.62485750687483</v>
      </c>
      <c r="AM32" s="1">
        <f>808.963045-(AK4+AL4)</f>
        <v>572.65905790374109</v>
      </c>
      <c r="AN32" s="1">
        <f>808.963045-AN4</f>
        <v>573.75840723294198</v>
      </c>
      <c r="AO32" s="1">
        <f>808.963045-(AN4-AO4)</f>
        <v>574.73264943535344</v>
      </c>
      <c r="AP32" s="1">
        <f>808.963045-(AN4+AO4)</f>
        <v>572.78416503053052</v>
      </c>
      <c r="AQ32" s="1">
        <f>808.963045-AQ4</f>
        <v>573.581449950295</v>
      </c>
      <c r="AR32" s="1">
        <f>808.963045-(AQ4-AR4)</f>
        <v>574.83088126055736</v>
      </c>
      <c r="AS32" s="1">
        <f>808.963045-(AQ4+AR4)</f>
        <v>572.33201864003252</v>
      </c>
      <c r="AT32" s="1">
        <f>808.963045-AT4</f>
        <v>571.94343266703993</v>
      </c>
      <c r="AU32" s="1">
        <f>808.963045-(AT4-AU4)</f>
        <v>574.51459591893013</v>
      </c>
      <c r="AV32" s="1">
        <f>808.963045-(AT4+AU4)</f>
        <v>569.37226941514984</v>
      </c>
      <c r="AW32" s="1">
        <f>808.963045-AW4</f>
        <v>573.23471705615293</v>
      </c>
      <c r="AX32" s="1">
        <f>808.963045-(AW4-AX4)</f>
        <v>574.84399107595232</v>
      </c>
      <c r="AY32" s="1">
        <f>808.963045-(AW4+AX4)</f>
        <v>571.62544303635366</v>
      </c>
      <c r="AZ32" s="1">
        <f>808.963045-AZ4</f>
        <v>573.21828754966498</v>
      </c>
      <c r="BA32" s="1">
        <f>808.963045-(AZ4-BA4)</f>
        <v>574.67656885717906</v>
      </c>
      <c r="BB32" s="1">
        <f>808.963045-(AZ4+BA4)</f>
        <v>571.76000624215089</v>
      </c>
      <c r="BC32" s="1">
        <f>808.963045-BC4</f>
        <v>573.457127094106</v>
      </c>
      <c r="BD32" s="1">
        <f>808.963045-(BC4-BD4)</f>
        <v>574.83118971524755</v>
      </c>
      <c r="BE32" s="1">
        <f>808.963045-(BC4+BD4)</f>
        <v>572.08306447296434</v>
      </c>
      <c r="BF32" s="1">
        <f>808.963045-BF4</f>
        <v>572.99389005478395</v>
      </c>
      <c r="BG32" s="1">
        <f>808.963045-(BF4-BG4)</f>
        <v>574.80312770998194</v>
      </c>
      <c r="BH32" s="1">
        <f>808.963045-(BF4+BG4)</f>
        <v>571.18465239958596</v>
      </c>
      <c r="BI32" s="1">
        <f>808.963045-BI4</f>
        <v>573.36026783051398</v>
      </c>
      <c r="BJ32" s="1">
        <f>808.963045-(BI4-BJ4)</f>
        <v>575.06472758886298</v>
      </c>
      <c r="BK32" s="1">
        <f>808.963045-(BI4+BJ4)</f>
        <v>571.65580807216497</v>
      </c>
      <c r="BL32" s="1">
        <f>808.963045-BL4</f>
        <v>570.28688807772699</v>
      </c>
      <c r="BM32" s="1">
        <f>808.963045-(BL4-BM4)</f>
        <v>574.26114133832402</v>
      </c>
      <c r="BN32" s="1">
        <f>808.963045-(BL4+BM4)</f>
        <v>566.31263481712995</v>
      </c>
      <c r="BO32" s="1">
        <f>808.963045-BO4</f>
        <v>571.47707092481198</v>
      </c>
      <c r="BP32" s="1">
        <f>808.963045-(BO4-BP4)</f>
        <v>574.31290365282575</v>
      </c>
      <c r="BQ32" s="1">
        <f>808.963045-(BO4+BP4)</f>
        <v>568.6412381967981</v>
      </c>
      <c r="BR32" s="1">
        <f>808.963045-BR4</f>
        <v>573.83950198101502</v>
      </c>
      <c r="BS32" s="1">
        <f>808.963045-(BR4-BS4)</f>
        <v>574.79255439713461</v>
      </c>
      <c r="BT32" s="1">
        <f>808.963045-(BR4+BS4)</f>
        <v>572.88644956489543</v>
      </c>
      <c r="BU32" s="1">
        <f>808.963045-BU4</f>
        <v>573.19277452195195</v>
      </c>
      <c r="BV32" s="1">
        <f>808.963045-(BU4-BV4)</f>
        <v>574.42960853377315</v>
      </c>
      <c r="BW32" s="1">
        <f>808.963045-(BU4+BV4)</f>
        <v>571.95594051013086</v>
      </c>
      <c r="BX32" s="1">
        <f>808.963045-BX4</f>
        <v>573.02423824973698</v>
      </c>
      <c r="BY32" s="1">
        <f>808.963045-(BX4-BY4)</f>
        <v>574.40031882373546</v>
      </c>
      <c r="BZ32" s="1">
        <f>808.963045-(BX4+BY4)</f>
        <v>571.64815767573839</v>
      </c>
      <c r="CA32" s="1"/>
      <c r="CB32" s="1"/>
      <c r="CC32" s="1"/>
      <c r="CD32" s="1"/>
      <c r="CE32" s="1"/>
      <c r="CF32" s="1"/>
      <c r="CG32" s="1"/>
      <c r="CH32" s="1"/>
      <c r="CI32" s="1"/>
    </row>
    <row r="33" spans="1:78" x14ac:dyDescent="0.15">
      <c r="O33">
        <v>3</v>
      </c>
      <c r="P33" s="1">
        <f t="shared" si="19"/>
        <v>570.57365927523301</v>
      </c>
      <c r="Q33" s="1">
        <f t="shared" si="20"/>
        <v>574.80344808394148</v>
      </c>
      <c r="R33" s="1">
        <f t="shared" si="21"/>
        <v>566.34387046652455</v>
      </c>
      <c r="S33" s="1">
        <f t="shared" ref="S33:S39" si="23">808.963045-S5</f>
        <v>573.80674544408294</v>
      </c>
      <c r="T33" s="1">
        <f t="shared" ref="T33:T39" si="24">808.963045-(S5-T5)</f>
        <v>574.78681242264292</v>
      </c>
      <c r="U33" s="1">
        <f t="shared" ref="U33:U39" si="25">808.963045-(S5+T5)</f>
        <v>572.82667846552295</v>
      </c>
      <c r="V33" s="1">
        <f t="shared" ref="V33:V38" si="26">808.963045-V5</f>
        <v>573.63775660768295</v>
      </c>
      <c r="W33" s="1">
        <f t="shared" ref="W33:W38" si="27">808.963045-(V5-W5)</f>
        <v>574.59425115170779</v>
      </c>
      <c r="X33" s="1">
        <f t="shared" ref="X33:X38" si="28">808.963045-(V5+W5)</f>
        <v>572.6812620636581</v>
      </c>
      <c r="Y33" s="1">
        <f t="shared" ref="Y33:Y39" si="29">808.963045-Y5</f>
        <v>570.79828957837799</v>
      </c>
      <c r="Z33" s="1">
        <f t="shared" ref="Z33:Z39" si="30">808.963045-(Y5-Z5)</f>
        <v>573.1024173460944</v>
      </c>
      <c r="AA33" s="1">
        <f t="shared" ref="AA33:AA39" si="31">808.963045-(Y5+Z5)</f>
        <v>568.49416181066158</v>
      </c>
      <c r="AB33" s="1">
        <f t="shared" ref="AB33:AB43" si="32">808.963045-AB5</f>
        <v>573.72230930014496</v>
      </c>
      <c r="AC33" s="1">
        <f t="shared" ref="AC33:AC43" si="33">808.963045-(AB5-AC5)</f>
        <v>574.72386303617213</v>
      </c>
      <c r="AD33" s="1">
        <f t="shared" ref="AD33:AD43" si="34">808.963045-(AB5+AC5)</f>
        <v>572.72075556411778</v>
      </c>
      <c r="AE33" s="1">
        <f t="shared" ref="AE33:AE38" si="35">808.963045-AE5</f>
        <v>573.47097714326094</v>
      </c>
      <c r="AF33" s="1">
        <f t="shared" ref="AF33:AF38" si="36">808.963045-(AE5-AF5)</f>
        <v>574.57317305782408</v>
      </c>
      <c r="AG33" s="1">
        <f t="shared" ref="AG33:AG38" si="37">808.963045-(AE5+AF5)</f>
        <v>572.3687812286978</v>
      </c>
      <c r="AH33" s="1">
        <f t="shared" ref="AH33:AH38" si="38">808.963045-AH5</f>
        <v>506.10480409816898</v>
      </c>
      <c r="AI33" s="1">
        <f t="shared" ref="AI33:AI38" si="39">808.963045-(AH5-AI5)</f>
        <v>506.89488351671957</v>
      </c>
      <c r="AJ33" s="1">
        <f t="shared" ref="AJ33:AJ38" si="40">808.963045-(AH5+AI5)</f>
        <v>505.31472467961839</v>
      </c>
      <c r="AK33" s="1">
        <f t="shared" ref="AK33:AK38" si="41">808.963045-AK5</f>
        <v>571.41296331025592</v>
      </c>
      <c r="AL33" s="1">
        <f t="shared" ref="AL33:AL38" si="42">808.963045-(AK5-AL5)</f>
        <v>574.81554840039303</v>
      </c>
      <c r="AM33" s="1">
        <f t="shared" ref="AM33:AM38" si="43">808.963045-(AK5+AL5)</f>
        <v>568.01037822011881</v>
      </c>
      <c r="AN33" s="1">
        <f t="shared" ref="AN33:AN38" si="44">808.963045-AN5</f>
        <v>572.81389270155194</v>
      </c>
      <c r="AO33" s="1">
        <f t="shared" ref="AO33:AO38" si="45">808.963045-(AN5-AO5)</f>
        <v>574.32638146396766</v>
      </c>
      <c r="AP33" s="1">
        <f t="shared" ref="AP33:AP38" si="46">808.963045-(AN5+AO5)</f>
        <v>571.30140393913621</v>
      </c>
      <c r="AQ33" s="1">
        <f t="shared" ref="AQ33:AQ34" si="47">808.963045-AQ5</f>
        <v>565.62686204848796</v>
      </c>
      <c r="AR33" s="1">
        <f t="shared" ref="AR33:AR34" si="48">808.963045-(AQ5-AR5)</f>
        <v>566.84996023711187</v>
      </c>
      <c r="AS33" s="1">
        <f t="shared" ref="AS33:AS34" si="49">808.963045-(AQ5+AR5)</f>
        <v>564.40376385986406</v>
      </c>
      <c r="AT33" s="1">
        <f t="shared" ref="AT33:AT36" si="50">808.963045-AT5</f>
        <v>566.25211453282395</v>
      </c>
      <c r="AU33" s="1">
        <f t="shared" ref="AU33:AU36" si="51">808.963045-(AT5-AU5)</f>
        <v>567.85947798637415</v>
      </c>
      <c r="AV33" s="1">
        <f t="shared" ref="AV33:AV36" si="52">808.963045-(AT5+AU5)</f>
        <v>564.64475107927376</v>
      </c>
      <c r="AW33" s="1">
        <f t="shared" ref="AW33:AW42" si="53">808.963045-AW5</f>
        <v>572.02065960502898</v>
      </c>
      <c r="AX33" s="1">
        <f t="shared" ref="AX33:AX42" si="54">808.963045-(AW5-AX5)</f>
        <v>574.37096007499281</v>
      </c>
      <c r="AY33" s="1">
        <f t="shared" ref="AY33:AY42" si="55">808.963045-(AW5+AX5)</f>
        <v>569.67035913506504</v>
      </c>
      <c r="AZ33" s="1">
        <f t="shared" ref="AZ33:AZ46" si="56">808.963045-AZ5</f>
        <v>571.35634404464895</v>
      </c>
      <c r="BA33" s="1">
        <f t="shared" ref="BA33:BA46" si="57">808.963045-(AZ5-BA5)</f>
        <v>574.54173906635924</v>
      </c>
      <c r="BB33" s="1">
        <f t="shared" ref="BB33:BB46" si="58">808.963045-(AZ5+BA5)</f>
        <v>568.17094902293877</v>
      </c>
      <c r="BC33" s="1">
        <f t="shared" ref="BC33:BC46" si="59">808.963045-BC5</f>
        <v>572.72206745497795</v>
      </c>
      <c r="BD33" s="1">
        <f t="shared" ref="BD33:BD46" si="60">808.963045-(BC5-BD5)</f>
        <v>574.56951596334227</v>
      </c>
      <c r="BE33" s="1">
        <f t="shared" ref="BE33:BE46" si="61">808.963045-(BC5+BD5)</f>
        <v>570.87461894661362</v>
      </c>
      <c r="BF33" s="1">
        <f t="shared" ref="BF33:BF56" si="62">808.963045-BF5</f>
        <v>571.77041929602399</v>
      </c>
      <c r="BG33" s="1">
        <f t="shared" ref="BG33:BG56" si="63">808.963045-(BF5-BG5)</f>
        <v>574.7392987369816</v>
      </c>
      <c r="BH33" s="1">
        <f t="shared" ref="BH33:BH56" si="64">808.963045-(BF5+BG5)</f>
        <v>568.80153985506638</v>
      </c>
      <c r="BI33" s="1">
        <f t="shared" ref="BI33:BI51" si="65">808.963045-BI5</f>
        <v>573.16114215623998</v>
      </c>
      <c r="BJ33" s="1">
        <f t="shared" ref="BJ33:BJ51" si="66">808.963045-(BI5-BJ5)</f>
        <v>575.06903914042937</v>
      </c>
      <c r="BK33" s="1">
        <f t="shared" ref="BK33:BK51" si="67">808.963045-(BI5+BJ5)</f>
        <v>571.25324517205058</v>
      </c>
      <c r="BL33" s="1">
        <f t="shared" ref="BL33:BL51" si="68">808.963045-BL5</f>
        <v>570.34871221108097</v>
      </c>
      <c r="BM33" s="1">
        <f t="shared" ref="BM33:BM51" si="69">808.963045-(BL5-BM5)</f>
        <v>573.88199130340331</v>
      </c>
      <c r="BN33" s="1">
        <f t="shared" ref="BN33:BN51" si="70">808.963045-(BL5+BM5)</f>
        <v>566.81543311875862</v>
      </c>
      <c r="BO33" s="1">
        <f t="shared" ref="BO33:BO49" si="71">808.963045-BO5</f>
        <v>570.23914879625897</v>
      </c>
      <c r="BP33" s="1">
        <f t="shared" ref="BP33:BP49" si="72">808.963045-(BO5-BP5)</f>
        <v>573.72998736823229</v>
      </c>
      <c r="BQ33" s="1">
        <f t="shared" ref="BQ33:BQ49" si="73">808.963045-(BO5+BP5)</f>
        <v>566.74831022428566</v>
      </c>
      <c r="BR33" s="1">
        <f t="shared" ref="BR33:BR40" si="74">808.963045-BR5</f>
        <v>573.83732362256001</v>
      </c>
      <c r="BS33" s="1">
        <f t="shared" ref="BS33:BS40" si="75">808.963045-(BR5-BS5)</f>
        <v>574.80530286974022</v>
      </c>
      <c r="BT33" s="1">
        <f t="shared" ref="BT33:BT40" si="76">808.963045-(BR5+BS5)</f>
        <v>572.8693443753798</v>
      </c>
      <c r="BU33" s="1">
        <f t="shared" ref="BU33:BU40" si="77">808.963045-BU5</f>
        <v>573.12081883723397</v>
      </c>
      <c r="BV33" s="1">
        <f t="shared" ref="BV33:BV40" si="78">808.963045-(BU5-BV5)</f>
        <v>574.38066754758916</v>
      </c>
      <c r="BW33" s="1">
        <f t="shared" ref="BW33:BW40" si="79">808.963045-(BU5+BV5)</f>
        <v>571.86097012687878</v>
      </c>
      <c r="BX33" s="1">
        <f t="shared" ref="BX33:BX40" si="80">808.963045-BX5</f>
        <v>573.05194469158801</v>
      </c>
      <c r="BY33" s="1">
        <f t="shared" ref="BY33:BY40" si="81">808.963045-(BX5-BY5)</f>
        <v>574.54013878143542</v>
      </c>
      <c r="BZ33" s="1">
        <f t="shared" ref="BZ33:BZ40" si="82">808.963045-(BX5+BY5)</f>
        <v>571.56375060174048</v>
      </c>
    </row>
    <row r="34" spans="1:78" x14ac:dyDescent="0.15">
      <c r="O34">
        <v>4</v>
      </c>
      <c r="P34" s="1">
        <f t="shared" si="19"/>
        <v>565.82046686223998</v>
      </c>
      <c r="Q34" s="1">
        <f t="shared" si="20"/>
        <v>567.15269520248307</v>
      </c>
      <c r="R34" s="1">
        <f t="shared" si="21"/>
        <v>564.48823852199678</v>
      </c>
      <c r="S34" s="1">
        <f t="shared" si="23"/>
        <v>570.51855271801901</v>
      </c>
      <c r="T34" s="1">
        <f t="shared" si="24"/>
        <v>573.29331669725946</v>
      </c>
      <c r="U34" s="1">
        <f t="shared" si="25"/>
        <v>567.74378873877845</v>
      </c>
      <c r="V34" s="1">
        <f t="shared" si="26"/>
        <v>569.66310504877401</v>
      </c>
      <c r="W34" s="1">
        <f t="shared" si="27"/>
        <v>571.80252923627677</v>
      </c>
      <c r="X34" s="1">
        <f t="shared" si="28"/>
        <v>567.52368086127115</v>
      </c>
      <c r="Y34" s="1">
        <f t="shared" si="29"/>
        <v>565.86218676474391</v>
      </c>
      <c r="Z34" s="1">
        <f t="shared" si="30"/>
        <v>567.15702431705745</v>
      </c>
      <c r="AA34" s="1">
        <f t="shared" si="31"/>
        <v>564.56734921243049</v>
      </c>
      <c r="AB34" s="1">
        <f t="shared" si="32"/>
        <v>570.82517798362801</v>
      </c>
      <c r="AC34" s="1">
        <f t="shared" si="33"/>
        <v>573.38501014117321</v>
      </c>
      <c r="AD34" s="1">
        <f t="shared" si="34"/>
        <v>568.26534582608269</v>
      </c>
      <c r="AE34" s="1">
        <f t="shared" si="35"/>
        <v>569.31188188544093</v>
      </c>
      <c r="AF34" s="1">
        <f t="shared" si="36"/>
        <v>572.22546974019167</v>
      </c>
      <c r="AG34" s="1">
        <f t="shared" si="37"/>
        <v>566.39829403069029</v>
      </c>
      <c r="AH34" s="1">
        <f t="shared" si="38"/>
        <v>565.96026976597193</v>
      </c>
      <c r="AI34" s="1">
        <f t="shared" si="39"/>
        <v>567.80162769428659</v>
      </c>
      <c r="AJ34" s="1">
        <f t="shared" si="40"/>
        <v>564.11891183765727</v>
      </c>
      <c r="AK34" s="1">
        <f t="shared" si="41"/>
        <v>565.90330127884795</v>
      </c>
      <c r="AL34" s="1">
        <f t="shared" si="42"/>
        <v>567.63178174570862</v>
      </c>
      <c r="AM34" s="1">
        <f t="shared" si="43"/>
        <v>564.17482081198739</v>
      </c>
      <c r="AN34" s="1">
        <f t="shared" si="44"/>
        <v>566.53574674889501</v>
      </c>
      <c r="AO34" s="1">
        <f t="shared" si="45"/>
        <v>568.03372809799009</v>
      </c>
      <c r="AP34" s="1">
        <f t="shared" si="46"/>
        <v>565.03776539979981</v>
      </c>
      <c r="AQ34" s="1">
        <f t="shared" si="47"/>
        <v>573.19432776138797</v>
      </c>
      <c r="AR34" s="1">
        <f t="shared" si="48"/>
        <v>574.2780671120654</v>
      </c>
      <c r="AS34" s="1">
        <f t="shared" si="49"/>
        <v>572.11058841071053</v>
      </c>
      <c r="AT34" s="1">
        <f t="shared" si="50"/>
        <v>565.79104416364294</v>
      </c>
      <c r="AU34" s="1">
        <f t="shared" si="51"/>
        <v>567.03682769461898</v>
      </c>
      <c r="AV34" s="1">
        <f t="shared" si="52"/>
        <v>564.5452606326669</v>
      </c>
      <c r="AW34" s="1">
        <f t="shared" si="53"/>
        <v>569.65958849731294</v>
      </c>
      <c r="AX34" s="1">
        <f t="shared" si="54"/>
        <v>572.36108920653498</v>
      </c>
      <c r="AY34" s="1">
        <f t="shared" si="55"/>
        <v>566.95808778809101</v>
      </c>
      <c r="AZ34" s="1">
        <f t="shared" si="56"/>
        <v>567.88935438538601</v>
      </c>
      <c r="BA34" s="1">
        <f t="shared" si="57"/>
        <v>570.12158999645317</v>
      </c>
      <c r="BB34" s="1">
        <f t="shared" si="58"/>
        <v>565.65711877431875</v>
      </c>
      <c r="BC34" s="1">
        <f t="shared" si="59"/>
        <v>570.13280009884602</v>
      </c>
      <c r="BD34" s="1">
        <f t="shared" si="60"/>
        <v>573.27360941012239</v>
      </c>
      <c r="BE34" s="1">
        <f t="shared" si="61"/>
        <v>566.99199078756953</v>
      </c>
      <c r="BF34" s="1">
        <f t="shared" si="62"/>
        <v>569.84134640224499</v>
      </c>
      <c r="BG34" s="1">
        <f t="shared" si="63"/>
        <v>573.37673067402648</v>
      </c>
      <c r="BH34" s="1">
        <f t="shared" si="64"/>
        <v>566.30596213046351</v>
      </c>
      <c r="BI34" s="1">
        <f t="shared" si="65"/>
        <v>571.91316500650191</v>
      </c>
      <c r="BJ34" s="1">
        <f t="shared" si="66"/>
        <v>574.92463825338041</v>
      </c>
      <c r="BK34" s="1">
        <f t="shared" si="67"/>
        <v>568.90169175962342</v>
      </c>
      <c r="BL34" s="1">
        <f t="shared" si="68"/>
        <v>568.92939781377299</v>
      </c>
      <c r="BM34" s="1">
        <f t="shared" si="69"/>
        <v>572.35166437441035</v>
      </c>
      <c r="BN34" s="1">
        <f t="shared" si="70"/>
        <v>565.50713125313553</v>
      </c>
      <c r="BO34" s="1">
        <f t="shared" si="71"/>
        <v>569.14275343668498</v>
      </c>
      <c r="BP34" s="1">
        <f t="shared" si="72"/>
        <v>572.76546696775051</v>
      </c>
      <c r="BQ34" s="1">
        <f t="shared" si="73"/>
        <v>565.52003990561934</v>
      </c>
      <c r="BR34" s="1">
        <f t="shared" si="74"/>
        <v>573.83784719623895</v>
      </c>
      <c r="BS34" s="1">
        <f t="shared" si="75"/>
        <v>574.80530242697421</v>
      </c>
      <c r="BT34" s="1">
        <f t="shared" si="76"/>
        <v>572.8703919655037</v>
      </c>
      <c r="BU34" s="1">
        <f t="shared" si="77"/>
        <v>573.18135550383795</v>
      </c>
      <c r="BV34" s="1">
        <f t="shared" si="78"/>
        <v>574.46571395842375</v>
      </c>
      <c r="BW34" s="1">
        <f t="shared" si="79"/>
        <v>571.89699704925226</v>
      </c>
      <c r="BX34" s="1">
        <f t="shared" si="80"/>
        <v>572.98679260067297</v>
      </c>
      <c r="BY34" s="1">
        <f t="shared" si="81"/>
        <v>574.47710604250392</v>
      </c>
      <c r="BZ34" s="1">
        <f t="shared" si="82"/>
        <v>571.49647915884202</v>
      </c>
    </row>
    <row r="35" spans="1:78" x14ac:dyDescent="0.15">
      <c r="O35">
        <v>5</v>
      </c>
      <c r="P35" s="1">
        <f t="shared" si="19"/>
        <v>565.464770421955</v>
      </c>
      <c r="Q35" s="1">
        <f t="shared" si="20"/>
        <v>566.38869807309106</v>
      </c>
      <c r="R35" s="1">
        <f t="shared" si="21"/>
        <v>564.54084277081893</v>
      </c>
      <c r="S35" s="1">
        <f t="shared" si="23"/>
        <v>565.5591674031939</v>
      </c>
      <c r="T35" s="1">
        <f t="shared" si="24"/>
        <v>566.99316980550338</v>
      </c>
      <c r="U35" s="1">
        <f t="shared" si="25"/>
        <v>564.12516500088441</v>
      </c>
      <c r="V35" s="1">
        <f t="shared" si="26"/>
        <v>566.19249159042795</v>
      </c>
      <c r="W35" s="1">
        <f t="shared" si="27"/>
        <v>567.34525815605934</v>
      </c>
      <c r="X35" s="1">
        <f t="shared" si="28"/>
        <v>565.03972502479667</v>
      </c>
      <c r="Y35" s="1">
        <f t="shared" si="29"/>
        <v>565.30467170890495</v>
      </c>
      <c r="Z35" s="1">
        <f t="shared" si="30"/>
        <v>566.64917029373782</v>
      </c>
      <c r="AA35" s="1">
        <f t="shared" si="31"/>
        <v>563.96017312407207</v>
      </c>
      <c r="AB35" s="1">
        <f t="shared" si="32"/>
        <v>570.72415551883398</v>
      </c>
      <c r="AC35" s="1">
        <f t="shared" si="33"/>
        <v>573.57435989293231</v>
      </c>
      <c r="AD35" s="1">
        <f t="shared" si="34"/>
        <v>567.87395114473566</v>
      </c>
      <c r="AE35" s="1">
        <f t="shared" si="35"/>
        <v>566.30636809472094</v>
      </c>
      <c r="AF35" s="1">
        <f t="shared" si="36"/>
        <v>567.81445132950194</v>
      </c>
      <c r="AG35" s="1">
        <f t="shared" si="37"/>
        <v>564.79828485993994</v>
      </c>
      <c r="AH35" s="1">
        <f t="shared" si="38"/>
        <v>565.19503381428297</v>
      </c>
      <c r="AI35" s="1">
        <f t="shared" si="39"/>
        <v>566.36584035280544</v>
      </c>
      <c r="AJ35" s="1">
        <f t="shared" si="40"/>
        <v>564.0242272757605</v>
      </c>
      <c r="AK35" s="1">
        <f t="shared" si="41"/>
        <v>565.23931858572791</v>
      </c>
      <c r="AL35" s="1">
        <f t="shared" si="42"/>
        <v>566.66076574626538</v>
      </c>
      <c r="AM35" s="1">
        <f t="shared" si="43"/>
        <v>563.81787142519056</v>
      </c>
      <c r="AN35" s="1">
        <f t="shared" si="44"/>
        <v>565.83663896829398</v>
      </c>
      <c r="AO35" s="1">
        <f t="shared" si="45"/>
        <v>566.99587224710865</v>
      </c>
      <c r="AP35" s="1">
        <f t="shared" si="46"/>
        <v>564.6774056894792</v>
      </c>
      <c r="AQ35" s="1"/>
      <c r="AR35" s="1"/>
      <c r="AS35" s="1"/>
      <c r="AT35" s="1">
        <f t="shared" si="50"/>
        <v>565.69780298334695</v>
      </c>
      <c r="AU35" s="1">
        <f t="shared" si="51"/>
        <v>566.843561189242</v>
      </c>
      <c r="AV35" s="1">
        <f t="shared" si="52"/>
        <v>564.55204477745201</v>
      </c>
      <c r="AW35" s="1">
        <f t="shared" si="53"/>
        <v>567.97376852633693</v>
      </c>
      <c r="AX35" s="1">
        <f t="shared" si="54"/>
        <v>569.9979728453867</v>
      </c>
      <c r="AY35" s="1">
        <f t="shared" si="55"/>
        <v>565.94956420728715</v>
      </c>
      <c r="AZ35" s="1">
        <f t="shared" si="56"/>
        <v>566.44783618044994</v>
      </c>
      <c r="BA35" s="1">
        <f t="shared" si="57"/>
        <v>568.04701327211762</v>
      </c>
      <c r="BB35" s="1">
        <f t="shared" si="58"/>
        <v>564.84865908878237</v>
      </c>
      <c r="BC35" s="1">
        <f t="shared" si="59"/>
        <v>567.28658426172001</v>
      </c>
      <c r="BD35" s="1">
        <f t="shared" si="60"/>
        <v>569.05798002820302</v>
      </c>
      <c r="BE35" s="1">
        <f t="shared" si="61"/>
        <v>565.51518849523688</v>
      </c>
      <c r="BF35" s="1">
        <f t="shared" si="62"/>
        <v>567.91930532133802</v>
      </c>
      <c r="BG35" s="1">
        <f t="shared" si="63"/>
        <v>570.7048466513512</v>
      </c>
      <c r="BH35" s="1">
        <f t="shared" si="64"/>
        <v>565.13376399132471</v>
      </c>
      <c r="BI35" s="1">
        <f t="shared" si="65"/>
        <v>570.02762274674694</v>
      </c>
      <c r="BJ35" s="1">
        <f t="shared" si="66"/>
        <v>573.76067742506859</v>
      </c>
      <c r="BK35" s="1">
        <f t="shared" si="67"/>
        <v>566.29456806842529</v>
      </c>
      <c r="BL35" s="1">
        <f t="shared" si="68"/>
        <v>567.96452286754698</v>
      </c>
      <c r="BM35" s="1">
        <f t="shared" si="69"/>
        <v>571.0119729478057</v>
      </c>
      <c r="BN35" s="1">
        <f t="shared" si="70"/>
        <v>564.91707278728825</v>
      </c>
      <c r="BO35" s="1">
        <f t="shared" si="71"/>
        <v>568.10718409911794</v>
      </c>
      <c r="BP35" s="1">
        <f t="shared" si="72"/>
        <v>570.85027941435021</v>
      </c>
      <c r="BQ35" s="1">
        <f t="shared" si="73"/>
        <v>565.36408878388579</v>
      </c>
      <c r="BR35" s="1">
        <f t="shared" si="74"/>
        <v>573.8370482756809</v>
      </c>
      <c r="BS35" s="1">
        <f t="shared" si="75"/>
        <v>574.81296690736417</v>
      </c>
      <c r="BT35" s="1">
        <f t="shared" si="76"/>
        <v>572.86112964399774</v>
      </c>
      <c r="BU35" s="1">
        <f t="shared" si="77"/>
        <v>573.15108532276895</v>
      </c>
      <c r="BV35" s="1">
        <f t="shared" si="78"/>
        <v>574.55159726974432</v>
      </c>
      <c r="BW35" s="1">
        <f t="shared" si="79"/>
        <v>571.75057337579369</v>
      </c>
      <c r="BX35" s="1">
        <f t="shared" si="80"/>
        <v>572.91758134459701</v>
      </c>
      <c r="BY35" s="1">
        <f t="shared" si="81"/>
        <v>574.39364317891091</v>
      </c>
      <c r="BZ35" s="1">
        <f t="shared" si="82"/>
        <v>571.44151951028289</v>
      </c>
    </row>
    <row r="36" spans="1:78" x14ac:dyDescent="0.15">
      <c r="O36">
        <v>6</v>
      </c>
      <c r="P36" s="1">
        <f t="shared" si="19"/>
        <v>565.02315478884202</v>
      </c>
      <c r="Q36" s="1">
        <f t="shared" si="20"/>
        <v>566.6463610721255</v>
      </c>
      <c r="R36" s="1">
        <f t="shared" si="21"/>
        <v>563.39994850555831</v>
      </c>
      <c r="S36" s="1">
        <f t="shared" si="23"/>
        <v>565.37904758216996</v>
      </c>
      <c r="T36" s="1">
        <f t="shared" si="24"/>
        <v>566.9729365840949</v>
      </c>
      <c r="U36" s="1">
        <f t="shared" si="25"/>
        <v>563.78515858024502</v>
      </c>
      <c r="V36" s="1">
        <f t="shared" si="26"/>
        <v>565.477387786088</v>
      </c>
      <c r="W36" s="1">
        <f t="shared" si="27"/>
        <v>566.80338547122665</v>
      </c>
      <c r="X36" s="1">
        <f t="shared" si="28"/>
        <v>564.15139010094936</v>
      </c>
      <c r="Y36" s="1">
        <f t="shared" si="29"/>
        <v>565.44852133726693</v>
      </c>
      <c r="Z36" s="1">
        <f t="shared" si="30"/>
        <v>566.4298379093093</v>
      </c>
      <c r="AA36" s="1">
        <f t="shared" si="31"/>
        <v>564.46720476522466</v>
      </c>
      <c r="AB36" s="1">
        <f t="shared" si="32"/>
        <v>566.2280499592689</v>
      </c>
      <c r="AC36" s="1">
        <f t="shared" si="33"/>
        <v>568.02841206874064</v>
      </c>
      <c r="AD36" s="1">
        <f t="shared" si="34"/>
        <v>564.42768784979717</v>
      </c>
      <c r="AE36" s="1">
        <f t="shared" si="35"/>
        <v>565.48040422297299</v>
      </c>
      <c r="AF36" s="1">
        <f t="shared" si="36"/>
        <v>566.98854205789007</v>
      </c>
      <c r="AG36" s="1">
        <f t="shared" si="37"/>
        <v>563.97226638805591</v>
      </c>
      <c r="AH36" s="1">
        <f t="shared" si="38"/>
        <v>565.46802396703902</v>
      </c>
      <c r="AI36" s="1">
        <f t="shared" si="39"/>
        <v>566.81640686444234</v>
      </c>
      <c r="AJ36" s="1">
        <f t="shared" si="40"/>
        <v>564.11964106963546</v>
      </c>
      <c r="AK36" s="1">
        <f t="shared" si="41"/>
        <v>565.30847794490296</v>
      </c>
      <c r="AL36" s="1">
        <f t="shared" si="42"/>
        <v>566.44416343607179</v>
      </c>
      <c r="AM36" s="1">
        <f t="shared" si="43"/>
        <v>564.17279245373413</v>
      </c>
      <c r="AN36" s="1">
        <f t="shared" si="44"/>
        <v>565.35794774527994</v>
      </c>
      <c r="AO36" s="1">
        <f t="shared" si="45"/>
        <v>566.71215017622671</v>
      </c>
      <c r="AP36" s="1">
        <f t="shared" si="46"/>
        <v>564.00374531433317</v>
      </c>
      <c r="AT36" s="1">
        <f t="shared" si="50"/>
        <v>573.3847086029009</v>
      </c>
      <c r="AU36" s="1">
        <f t="shared" si="51"/>
        <v>574.48701015803999</v>
      </c>
      <c r="AV36" s="1">
        <f t="shared" si="52"/>
        <v>572.28240704776192</v>
      </c>
      <c r="AW36" s="1">
        <f t="shared" si="53"/>
        <v>567.13049565081201</v>
      </c>
      <c r="AX36" s="1">
        <f t="shared" si="54"/>
        <v>568.80977858956157</v>
      </c>
      <c r="AY36" s="1">
        <f t="shared" si="55"/>
        <v>565.45121271206233</v>
      </c>
      <c r="AZ36" s="1">
        <f t="shared" si="56"/>
        <v>565.89156668150895</v>
      </c>
      <c r="BA36" s="1">
        <f t="shared" si="57"/>
        <v>567.2601060249292</v>
      </c>
      <c r="BB36" s="1">
        <f t="shared" si="58"/>
        <v>564.52302733808881</v>
      </c>
      <c r="BC36" s="1">
        <f t="shared" si="59"/>
        <v>566.0236807154879</v>
      </c>
      <c r="BD36" s="1">
        <f t="shared" si="60"/>
        <v>567.91699834857684</v>
      </c>
      <c r="BE36" s="1">
        <f t="shared" si="61"/>
        <v>564.13036308239907</v>
      </c>
      <c r="BF36" s="1">
        <f t="shared" si="62"/>
        <v>566.75758383734592</v>
      </c>
      <c r="BG36" s="1">
        <f t="shared" si="63"/>
        <v>568.74966490586712</v>
      </c>
      <c r="BH36" s="1">
        <f t="shared" si="64"/>
        <v>564.76550276882472</v>
      </c>
      <c r="BI36" s="1">
        <f t="shared" si="65"/>
        <v>568.43570948826596</v>
      </c>
      <c r="BJ36" s="1">
        <f t="shared" si="66"/>
        <v>571.86677003951399</v>
      </c>
      <c r="BK36" s="1">
        <f t="shared" si="67"/>
        <v>565.00464893701792</v>
      </c>
      <c r="BL36" s="1">
        <f t="shared" si="68"/>
        <v>566.95146763608295</v>
      </c>
      <c r="BM36" s="1">
        <f t="shared" si="69"/>
        <v>568.55201602005718</v>
      </c>
      <c r="BN36" s="1">
        <f t="shared" si="70"/>
        <v>565.35091925210872</v>
      </c>
      <c r="BO36" s="1">
        <f t="shared" si="71"/>
        <v>566.78121288037596</v>
      </c>
      <c r="BP36" s="1">
        <f t="shared" si="72"/>
        <v>568.29111782639461</v>
      </c>
      <c r="BQ36" s="1">
        <f t="shared" si="73"/>
        <v>565.27130793435731</v>
      </c>
      <c r="BR36" s="1">
        <f t="shared" si="74"/>
        <v>573.86904659133495</v>
      </c>
      <c r="BS36" s="1">
        <f t="shared" si="75"/>
        <v>574.83793886406932</v>
      </c>
      <c r="BT36" s="1">
        <f t="shared" si="76"/>
        <v>572.90015431860058</v>
      </c>
      <c r="BU36" s="1">
        <f t="shared" si="77"/>
        <v>573.09058887042897</v>
      </c>
      <c r="BV36" s="1">
        <f t="shared" si="78"/>
        <v>574.4890751138048</v>
      </c>
      <c r="BW36" s="1">
        <f t="shared" si="79"/>
        <v>571.69210262705315</v>
      </c>
      <c r="BX36" s="1">
        <f t="shared" si="80"/>
        <v>572.85182157385702</v>
      </c>
      <c r="BY36" s="1">
        <f t="shared" si="81"/>
        <v>574.41597098979719</v>
      </c>
      <c r="BZ36" s="1">
        <f t="shared" si="82"/>
        <v>571.28767215791686</v>
      </c>
    </row>
    <row r="37" spans="1:78" x14ac:dyDescent="0.15">
      <c r="A37" t="s">
        <v>0</v>
      </c>
      <c r="O37">
        <v>7</v>
      </c>
      <c r="P37" s="1">
        <f t="shared" si="19"/>
        <v>565.76934385746097</v>
      </c>
      <c r="Q37" s="1">
        <f t="shared" si="20"/>
        <v>567.04143498175392</v>
      </c>
      <c r="R37" s="1">
        <f t="shared" si="21"/>
        <v>564.49725273316801</v>
      </c>
      <c r="S37" s="1">
        <f t="shared" si="23"/>
        <v>565.36665046570499</v>
      </c>
      <c r="T37" s="1">
        <f t="shared" si="24"/>
        <v>566.473855024714</v>
      </c>
      <c r="U37" s="1">
        <f t="shared" si="25"/>
        <v>564.25944590669599</v>
      </c>
      <c r="V37" s="1">
        <f t="shared" si="26"/>
        <v>565.44172707757798</v>
      </c>
      <c r="W37" s="1">
        <f t="shared" si="27"/>
        <v>566.77039364525342</v>
      </c>
      <c r="X37" s="1">
        <f t="shared" si="28"/>
        <v>564.11306050990243</v>
      </c>
      <c r="Y37" s="1">
        <f t="shared" si="29"/>
        <v>565.11793741949293</v>
      </c>
      <c r="Z37" s="1">
        <f t="shared" si="30"/>
        <v>566.54135281072649</v>
      </c>
      <c r="AA37" s="1">
        <f t="shared" si="31"/>
        <v>563.69452202825948</v>
      </c>
      <c r="AB37" s="1">
        <f t="shared" si="32"/>
        <v>565.95269615151597</v>
      </c>
      <c r="AC37" s="1">
        <f t="shared" si="33"/>
        <v>568.11337307638473</v>
      </c>
      <c r="AD37" s="1">
        <f t="shared" si="34"/>
        <v>563.7920192266472</v>
      </c>
      <c r="AE37" s="1">
        <f t="shared" si="35"/>
        <v>565.47052799325297</v>
      </c>
      <c r="AF37" s="1">
        <f t="shared" si="36"/>
        <v>567.17460565128465</v>
      </c>
      <c r="AG37" s="1">
        <f t="shared" si="37"/>
        <v>563.76645033522129</v>
      </c>
      <c r="AH37" s="1">
        <f t="shared" si="38"/>
        <v>564.77762220473801</v>
      </c>
      <c r="AI37" s="1">
        <f t="shared" si="39"/>
        <v>566.05705975839442</v>
      </c>
      <c r="AJ37" s="1">
        <f t="shared" si="40"/>
        <v>563.49818465108137</v>
      </c>
      <c r="AK37" s="1">
        <f t="shared" si="41"/>
        <v>565.10192714603693</v>
      </c>
      <c r="AL37" s="1">
        <f t="shared" si="42"/>
        <v>566.43444139059022</v>
      </c>
      <c r="AM37" s="1">
        <f t="shared" si="43"/>
        <v>563.76941290148375</v>
      </c>
      <c r="AN37" s="1">
        <f t="shared" si="44"/>
        <v>565.31893202985293</v>
      </c>
      <c r="AO37" s="1">
        <f t="shared" si="45"/>
        <v>566.82929650683411</v>
      </c>
      <c r="AP37" s="1">
        <f t="shared" si="46"/>
        <v>563.80856755287186</v>
      </c>
      <c r="AT37" s="1"/>
      <c r="AU37" s="1"/>
      <c r="AV37" s="1"/>
      <c r="AW37" s="1">
        <f t="shared" si="53"/>
        <v>566.94064400955995</v>
      </c>
      <c r="AX37" s="1">
        <f t="shared" si="54"/>
        <v>568.71791405996169</v>
      </c>
      <c r="AY37" s="1">
        <f t="shared" si="55"/>
        <v>565.16337395915832</v>
      </c>
      <c r="AZ37" s="1">
        <f t="shared" si="56"/>
        <v>565.64736823347198</v>
      </c>
      <c r="BA37" s="1">
        <f t="shared" si="57"/>
        <v>566.80702959045675</v>
      </c>
      <c r="BB37" s="1">
        <f t="shared" si="58"/>
        <v>564.48770687648721</v>
      </c>
      <c r="BC37" s="1">
        <f t="shared" si="59"/>
        <v>565.84027235101803</v>
      </c>
      <c r="BD37" s="1">
        <f t="shared" si="60"/>
        <v>567.28373639851895</v>
      </c>
      <c r="BE37" s="1">
        <f t="shared" si="61"/>
        <v>564.39680830351699</v>
      </c>
      <c r="BF37" s="1">
        <f t="shared" si="62"/>
        <v>566.00866427998199</v>
      </c>
      <c r="BG37" s="1">
        <f t="shared" si="63"/>
        <v>567.39063454979919</v>
      </c>
      <c r="BH37" s="1">
        <f t="shared" si="64"/>
        <v>564.62669401016467</v>
      </c>
      <c r="BI37" s="1">
        <f t="shared" si="65"/>
        <v>567.50067060888591</v>
      </c>
      <c r="BJ37" s="1">
        <f t="shared" si="66"/>
        <v>570.20233246436646</v>
      </c>
      <c r="BK37" s="1">
        <f t="shared" si="67"/>
        <v>564.79900875340547</v>
      </c>
      <c r="BL37" s="1">
        <f t="shared" si="68"/>
        <v>566.50160762081998</v>
      </c>
      <c r="BM37" s="1">
        <f t="shared" si="69"/>
        <v>568.04924309365401</v>
      </c>
      <c r="BN37" s="1">
        <f t="shared" si="70"/>
        <v>564.95397214798584</v>
      </c>
      <c r="BO37" s="1">
        <f t="shared" si="71"/>
        <v>566.50649259244096</v>
      </c>
      <c r="BP37" s="1">
        <f t="shared" si="72"/>
        <v>568.10460526497729</v>
      </c>
      <c r="BQ37" s="1">
        <f t="shared" si="73"/>
        <v>564.90837991990463</v>
      </c>
      <c r="BR37" s="1">
        <f t="shared" si="74"/>
        <v>573.86829599546195</v>
      </c>
      <c r="BS37" s="1">
        <f t="shared" si="75"/>
        <v>574.81220774315716</v>
      </c>
      <c r="BT37" s="1">
        <f t="shared" si="76"/>
        <v>572.92438424776674</v>
      </c>
      <c r="BU37" s="1">
        <f t="shared" si="77"/>
        <v>573.09704229564591</v>
      </c>
      <c r="BV37" s="1">
        <f t="shared" si="78"/>
        <v>574.43282680181187</v>
      </c>
      <c r="BW37" s="1">
        <f t="shared" si="79"/>
        <v>571.76125778948006</v>
      </c>
      <c r="BX37" s="1">
        <f t="shared" si="80"/>
        <v>572.83107759594395</v>
      </c>
      <c r="BY37" s="1">
        <f t="shared" si="81"/>
        <v>574.47717559354032</v>
      </c>
      <c r="BZ37" s="1">
        <f t="shared" si="82"/>
        <v>571.18497959834758</v>
      </c>
    </row>
    <row r="38" spans="1:78" x14ac:dyDescent="0.15">
      <c r="A38">
        <v>1</v>
      </c>
      <c r="B38">
        <f>B25*4</f>
        <v>4.2388651681974796</v>
      </c>
      <c r="C38">
        <f>2*(D25-C25)</f>
        <v>1.2206449855502122E-2</v>
      </c>
      <c r="E38">
        <f>E25*4</f>
        <v>4.1178926702653058</v>
      </c>
      <c r="F38">
        <f>2*(G25-F25)</f>
        <v>6.8507605625218737E-3</v>
      </c>
      <c r="H38">
        <f>H25*4</f>
        <v>4.1184936015710161</v>
      </c>
      <c r="I38">
        <f>2*(J25-I25)</f>
        <v>6.5561633171706823E-3</v>
      </c>
      <c r="K38">
        <f>K25*4</f>
        <v>4.2417850385576754</v>
      </c>
      <c r="L38">
        <f>2*(M25-L25)</f>
        <v>1.2044206415338543E-2</v>
      </c>
      <c r="O38">
        <v>8</v>
      </c>
      <c r="P38" s="1">
        <f t="shared" si="19"/>
        <v>573.29140537843296</v>
      </c>
      <c r="Q38" s="1">
        <f t="shared" si="20"/>
        <v>574.4927716822383</v>
      </c>
      <c r="R38" s="1">
        <f t="shared" si="21"/>
        <v>572.09003907462761</v>
      </c>
      <c r="S38" s="1">
        <f t="shared" si="23"/>
        <v>511.06235835109794</v>
      </c>
      <c r="T38" s="1">
        <f t="shared" si="24"/>
        <v>513.99248326381348</v>
      </c>
      <c r="U38" s="1">
        <f t="shared" si="25"/>
        <v>508.1322334383824</v>
      </c>
      <c r="V38" s="1">
        <f t="shared" si="26"/>
        <v>573.2907968851539</v>
      </c>
      <c r="W38" s="1">
        <f t="shared" si="27"/>
        <v>574.47280100587955</v>
      </c>
      <c r="X38" s="1">
        <f t="shared" si="28"/>
        <v>572.10879276442824</v>
      </c>
      <c r="Y38" s="1">
        <f t="shared" si="29"/>
        <v>505.19224433228396</v>
      </c>
      <c r="Z38" s="1">
        <f t="shared" si="30"/>
        <v>505.99291243235797</v>
      </c>
      <c r="AA38" s="1">
        <f t="shared" si="31"/>
        <v>504.39157623220996</v>
      </c>
      <c r="AB38" s="1">
        <f t="shared" si="32"/>
        <v>565.28959858872997</v>
      </c>
      <c r="AC38" s="1">
        <f t="shared" si="33"/>
        <v>566.86866340236907</v>
      </c>
      <c r="AD38" s="1">
        <f t="shared" si="34"/>
        <v>563.71053377509088</v>
      </c>
      <c r="AE38" s="1">
        <f t="shared" si="35"/>
        <v>573.33941005826694</v>
      </c>
      <c r="AF38" s="1">
        <f t="shared" si="36"/>
        <v>574.43658334813119</v>
      </c>
      <c r="AG38" s="1">
        <f t="shared" si="37"/>
        <v>572.24223676840279</v>
      </c>
      <c r="AH38" s="1">
        <f t="shared" si="38"/>
        <v>572.96148067672596</v>
      </c>
      <c r="AI38" s="1">
        <f t="shared" si="39"/>
        <v>574.09813975181567</v>
      </c>
      <c r="AJ38" s="1">
        <f t="shared" si="40"/>
        <v>571.82482160163624</v>
      </c>
      <c r="AK38" s="1">
        <f t="shared" si="41"/>
        <v>573.2146661734489</v>
      </c>
      <c r="AL38" s="1">
        <f t="shared" si="42"/>
        <v>574.52818659631657</v>
      </c>
      <c r="AM38" s="1">
        <f t="shared" si="43"/>
        <v>571.90114575058135</v>
      </c>
      <c r="AN38" s="1">
        <f t="shared" si="44"/>
        <v>573.26144105219191</v>
      </c>
      <c r="AO38" s="1">
        <f t="shared" si="45"/>
        <v>574.27480705289645</v>
      </c>
      <c r="AP38" s="1">
        <f t="shared" si="46"/>
        <v>572.24807505148749</v>
      </c>
      <c r="AW38" s="1">
        <f t="shared" si="53"/>
        <v>566.50426254806302</v>
      </c>
      <c r="AX38" s="1">
        <f t="shared" si="54"/>
        <v>567.78771683069681</v>
      </c>
      <c r="AY38" s="1">
        <f t="shared" si="55"/>
        <v>565.22080826542913</v>
      </c>
      <c r="AZ38" s="1">
        <f t="shared" si="56"/>
        <v>565.7047370433329</v>
      </c>
      <c r="BA38" s="1">
        <f t="shared" si="57"/>
        <v>566.87476245272353</v>
      </c>
      <c r="BB38" s="1">
        <f t="shared" si="58"/>
        <v>564.53471163394238</v>
      </c>
      <c r="BC38" s="1">
        <f t="shared" si="59"/>
        <v>565.74027928178702</v>
      </c>
      <c r="BD38" s="1">
        <f t="shared" si="60"/>
        <v>567.26512563232188</v>
      </c>
      <c r="BE38" s="1">
        <f t="shared" si="61"/>
        <v>564.21543293125205</v>
      </c>
      <c r="BF38" s="1">
        <f t="shared" si="62"/>
        <v>565.783399583608</v>
      </c>
      <c r="BG38" s="1">
        <f t="shared" si="63"/>
        <v>567.07499303368877</v>
      </c>
      <c r="BH38" s="1">
        <f t="shared" si="64"/>
        <v>564.49180613352712</v>
      </c>
      <c r="BI38" s="1">
        <f t="shared" si="65"/>
        <v>566.50114474656698</v>
      </c>
      <c r="BJ38" s="1">
        <f t="shared" si="66"/>
        <v>568.15886891788011</v>
      </c>
      <c r="BK38" s="1">
        <f t="shared" si="67"/>
        <v>564.84342057525384</v>
      </c>
      <c r="BL38" s="1">
        <f t="shared" si="68"/>
        <v>566.17330763175994</v>
      </c>
      <c r="BM38" s="1">
        <f t="shared" si="69"/>
        <v>567.36243180419751</v>
      </c>
      <c r="BN38" s="1">
        <f t="shared" si="70"/>
        <v>564.98418345932248</v>
      </c>
      <c r="BO38" s="1">
        <f t="shared" si="71"/>
        <v>566.79309796567497</v>
      </c>
      <c r="BP38" s="1">
        <f t="shared" si="72"/>
        <v>568.39403126789853</v>
      </c>
      <c r="BQ38" s="1">
        <f t="shared" si="73"/>
        <v>565.19216466345142</v>
      </c>
      <c r="BR38" s="1">
        <f t="shared" si="74"/>
        <v>573.87313252899696</v>
      </c>
      <c r="BS38" s="1">
        <f t="shared" si="75"/>
        <v>574.83869369234708</v>
      </c>
      <c r="BT38" s="1">
        <f t="shared" si="76"/>
        <v>572.90757136564685</v>
      </c>
      <c r="BU38" s="1">
        <f t="shared" si="77"/>
        <v>573.13175666333495</v>
      </c>
      <c r="BV38" s="1">
        <f t="shared" si="78"/>
        <v>574.51855888112834</v>
      </c>
      <c r="BW38" s="1">
        <f t="shared" si="79"/>
        <v>571.74495444554157</v>
      </c>
      <c r="BX38" s="1">
        <f t="shared" si="80"/>
        <v>572.83331851292996</v>
      </c>
      <c r="BY38" s="1">
        <f t="shared" si="81"/>
        <v>574.53319960958606</v>
      </c>
      <c r="BZ38" s="1">
        <f t="shared" si="82"/>
        <v>571.13343741627386</v>
      </c>
    </row>
    <row r="39" spans="1:78" x14ac:dyDescent="0.15">
      <c r="A39">
        <v>2</v>
      </c>
      <c r="B39">
        <f t="shared" ref="B39:B45" si="83">B26*4</f>
        <v>4.2408542692439424</v>
      </c>
      <c r="C39">
        <f t="shared" ref="C39:C45" si="84">2*(D26-C26)</f>
        <v>1.2894649353697218E-2</v>
      </c>
      <c r="E39">
        <f t="shared" ref="E39:E45" si="85">E26*4</f>
        <v>4.1190492922170696</v>
      </c>
      <c r="F39">
        <f t="shared" ref="F39:F45" si="86">2*(G26-F26)</f>
        <v>7.3288076592850082E-3</v>
      </c>
      <c r="H39">
        <f t="shared" ref="H39:H45" si="87">H26*4</f>
        <v>4.118893471700745</v>
      </c>
      <c r="I39">
        <f t="shared" ref="I39:I45" si="88">2*(J26-I26)</f>
        <v>7.258456813620473E-3</v>
      </c>
      <c r="K39">
        <f t="shared" ref="K39:K45" si="89">K26*4</f>
        <v>4.2431424120356755</v>
      </c>
      <c r="L39">
        <f t="shared" ref="L39:L45" si="90">2*(M26-L26)</f>
        <v>1.0883700416815412E-2</v>
      </c>
      <c r="O39">
        <v>9</v>
      </c>
      <c r="P39" s="1">
        <f t="shared" si="19"/>
        <v>573.35437328359399</v>
      </c>
      <c r="Q39" s="1">
        <f t="shared" si="20"/>
        <v>574.4815351710381</v>
      </c>
      <c r="R39" s="1">
        <f t="shared" si="21"/>
        <v>572.22721139614987</v>
      </c>
      <c r="S39" s="1">
        <f t="shared" si="23"/>
        <v>572.77712905965495</v>
      </c>
      <c r="T39" s="1">
        <f t="shared" si="24"/>
        <v>573.73400393897055</v>
      </c>
      <c r="U39" s="1">
        <f t="shared" si="25"/>
        <v>571.82025418033936</v>
      </c>
      <c r="V39" s="1"/>
      <c r="W39" s="1"/>
      <c r="X39" s="1"/>
      <c r="Y39" s="1">
        <f t="shared" si="29"/>
        <v>542.25750984784304</v>
      </c>
      <c r="Z39" s="1">
        <f t="shared" si="30"/>
        <v>1629.5179437920431</v>
      </c>
      <c r="AA39" s="1">
        <f t="shared" si="31"/>
        <v>-545.00292409635699</v>
      </c>
      <c r="AB39" s="1">
        <f t="shared" si="32"/>
        <v>565.70299899873396</v>
      </c>
      <c r="AC39" s="1">
        <f t="shared" si="33"/>
        <v>567.03951627798176</v>
      </c>
      <c r="AD39" s="1">
        <f t="shared" si="34"/>
        <v>564.36648171948616</v>
      </c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W39" s="1">
        <f t="shared" si="53"/>
        <v>566.55199326192394</v>
      </c>
      <c r="AX39" s="1">
        <f t="shared" si="54"/>
        <v>568.02938314413746</v>
      </c>
      <c r="AY39" s="1">
        <f t="shared" si="55"/>
        <v>565.07460337971054</v>
      </c>
      <c r="AZ39" s="1">
        <f t="shared" si="56"/>
        <v>565.631671755909</v>
      </c>
      <c r="BA39" s="1">
        <f t="shared" si="57"/>
        <v>566.7704470603569</v>
      </c>
      <c r="BB39" s="1">
        <f t="shared" si="58"/>
        <v>564.49289645146109</v>
      </c>
      <c r="BC39" s="1">
        <f t="shared" si="59"/>
        <v>565.68043495187203</v>
      </c>
      <c r="BD39" s="1">
        <f t="shared" si="60"/>
        <v>566.8270157181845</v>
      </c>
      <c r="BE39" s="1">
        <f t="shared" si="61"/>
        <v>564.53385418555945</v>
      </c>
      <c r="BF39" s="1">
        <f t="shared" si="62"/>
        <v>565.61529036413594</v>
      </c>
      <c r="BG39" s="1">
        <f t="shared" si="63"/>
        <v>566.85011927131154</v>
      </c>
      <c r="BH39" s="1">
        <f t="shared" si="64"/>
        <v>564.38046145696046</v>
      </c>
      <c r="BI39" s="1">
        <f t="shared" si="65"/>
        <v>566.14872318451603</v>
      </c>
      <c r="BJ39" s="1">
        <f t="shared" si="66"/>
        <v>567.41333361363547</v>
      </c>
      <c r="BK39" s="1">
        <f t="shared" si="67"/>
        <v>564.88411275539647</v>
      </c>
      <c r="BL39" s="1">
        <f t="shared" si="68"/>
        <v>565.96684110900401</v>
      </c>
      <c r="BM39" s="1">
        <f t="shared" si="69"/>
        <v>567.1313917596284</v>
      </c>
      <c r="BN39" s="1">
        <f t="shared" si="70"/>
        <v>564.8022904583795</v>
      </c>
      <c r="BO39" s="1">
        <f t="shared" si="71"/>
        <v>566.08669832482997</v>
      </c>
      <c r="BP39" s="1">
        <f t="shared" si="72"/>
        <v>567.89867641187175</v>
      </c>
      <c r="BQ39" s="1">
        <f t="shared" si="73"/>
        <v>564.27472023778819</v>
      </c>
      <c r="BR39" s="1">
        <f t="shared" si="74"/>
        <v>573.85829284717693</v>
      </c>
      <c r="BS39" s="1">
        <f t="shared" si="75"/>
        <v>574.8057152259297</v>
      </c>
      <c r="BT39" s="1">
        <f t="shared" si="76"/>
        <v>572.91087046842426</v>
      </c>
      <c r="BU39" s="1">
        <f t="shared" si="77"/>
        <v>573.25113471600901</v>
      </c>
      <c r="BV39" s="1">
        <f t="shared" si="78"/>
        <v>574.80776828185958</v>
      </c>
      <c r="BW39" s="1">
        <f t="shared" si="79"/>
        <v>571.69450115015843</v>
      </c>
      <c r="BX39" s="1">
        <f t="shared" si="80"/>
        <v>572.9126026012309</v>
      </c>
      <c r="BY39" s="1">
        <f t="shared" si="81"/>
        <v>574.49725348250229</v>
      </c>
      <c r="BZ39" s="1">
        <f t="shared" si="82"/>
        <v>571.32795171995963</v>
      </c>
    </row>
    <row r="40" spans="1:78" x14ac:dyDescent="0.15">
      <c r="A40">
        <v>3</v>
      </c>
      <c r="B40">
        <f t="shared" si="83"/>
        <v>4.2406496932214877</v>
      </c>
      <c r="C40">
        <f t="shared" si="84"/>
        <v>1.2941279037013143E-2</v>
      </c>
      <c r="E40">
        <f t="shared" si="85"/>
        <v>4.118695276800012</v>
      </c>
      <c r="F40">
        <f t="shared" si="86"/>
        <v>7.3001909740200155E-3</v>
      </c>
      <c r="H40">
        <f t="shared" si="87"/>
        <v>4.1188317628953648</v>
      </c>
      <c r="I40">
        <f t="shared" si="88"/>
        <v>7.882004072198967E-3</v>
      </c>
      <c r="K40">
        <f t="shared" si="89"/>
        <v>4.2427950793860187</v>
      </c>
      <c r="L40">
        <f t="shared" si="90"/>
        <v>1.0930913904847905E-2</v>
      </c>
      <c r="O40">
        <v>10</v>
      </c>
      <c r="P40" s="1">
        <f t="shared" si="19"/>
        <v>573.27904959685293</v>
      </c>
      <c r="Q40" s="1">
        <f t="shared" si="20"/>
        <v>574.26465726228594</v>
      </c>
      <c r="R40" s="1">
        <f t="shared" si="21"/>
        <v>572.29344193141992</v>
      </c>
      <c r="V40" s="1"/>
      <c r="W40" s="1"/>
      <c r="X40" s="1"/>
      <c r="Y40" s="1"/>
      <c r="Z40" s="1"/>
      <c r="AA40" s="1"/>
      <c r="AB40" s="1">
        <f t="shared" si="32"/>
        <v>535.50593422843599</v>
      </c>
      <c r="AC40" s="1">
        <f t="shared" si="33"/>
        <v>541.43754764475898</v>
      </c>
      <c r="AD40" s="1">
        <f t="shared" si="34"/>
        <v>529.574320812113</v>
      </c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W40" s="1">
        <f t="shared" si="53"/>
        <v>566.35697167130195</v>
      </c>
      <c r="AX40" s="1">
        <f t="shared" si="54"/>
        <v>567.6350596127271</v>
      </c>
      <c r="AY40" s="1">
        <f t="shared" si="55"/>
        <v>565.07888372987691</v>
      </c>
      <c r="AZ40" s="1">
        <f t="shared" si="56"/>
        <v>565.67588306830294</v>
      </c>
      <c r="BA40" s="1">
        <f t="shared" si="57"/>
        <v>566.79846199109147</v>
      </c>
      <c r="BB40" s="1">
        <f t="shared" si="58"/>
        <v>564.55330414551452</v>
      </c>
      <c r="BC40" s="1">
        <f t="shared" si="59"/>
        <v>565.48227254738799</v>
      </c>
      <c r="BD40" s="1">
        <f t="shared" si="60"/>
        <v>566.82385447064428</v>
      </c>
      <c r="BE40" s="1">
        <f t="shared" si="61"/>
        <v>564.14069062413159</v>
      </c>
      <c r="BF40" s="1">
        <f t="shared" si="62"/>
        <v>565.57652125225195</v>
      </c>
      <c r="BG40" s="1">
        <f t="shared" si="63"/>
        <v>566.74574286995664</v>
      </c>
      <c r="BH40" s="1">
        <f t="shared" si="64"/>
        <v>564.40729963454726</v>
      </c>
      <c r="BI40" s="1">
        <f t="shared" si="65"/>
        <v>566.07033622540303</v>
      </c>
      <c r="BJ40" s="1">
        <f t="shared" si="66"/>
        <v>567.42784139565015</v>
      </c>
      <c r="BK40" s="1">
        <f t="shared" si="67"/>
        <v>564.7128310551559</v>
      </c>
      <c r="BL40" s="1">
        <f t="shared" si="68"/>
        <v>566.07096991297703</v>
      </c>
      <c r="BM40" s="1">
        <f t="shared" si="69"/>
        <v>567.33704661618174</v>
      </c>
      <c r="BN40" s="1">
        <f t="shared" si="70"/>
        <v>564.80489320977222</v>
      </c>
      <c r="BO40" s="1">
        <f t="shared" si="71"/>
        <v>566.29923616367898</v>
      </c>
      <c r="BP40" s="1">
        <f t="shared" si="72"/>
        <v>567.47319085311233</v>
      </c>
      <c r="BQ40" s="1">
        <f t="shared" si="73"/>
        <v>565.12528147424553</v>
      </c>
      <c r="BR40" s="1">
        <f t="shared" si="74"/>
        <v>573.84409939117995</v>
      </c>
      <c r="BS40" s="1">
        <f t="shared" si="75"/>
        <v>574.81029093441271</v>
      </c>
      <c r="BT40" s="1">
        <f t="shared" si="76"/>
        <v>572.8779078479472</v>
      </c>
      <c r="BU40" s="1">
        <f t="shared" si="77"/>
        <v>573.15535410490202</v>
      </c>
      <c r="BV40" s="1">
        <f t="shared" si="78"/>
        <v>574.62478090330114</v>
      </c>
      <c r="BW40" s="1">
        <f t="shared" si="79"/>
        <v>571.68592730650278</v>
      </c>
      <c r="BX40" s="1">
        <f t="shared" si="80"/>
        <v>572.94229468802098</v>
      </c>
      <c r="BY40" s="1">
        <f t="shared" si="81"/>
        <v>574.56480274886076</v>
      </c>
      <c r="BZ40" s="1">
        <f t="shared" si="82"/>
        <v>571.3197866271812</v>
      </c>
    </row>
    <row r="41" spans="1:78" x14ac:dyDescent="0.15">
      <c r="A41">
        <v>4</v>
      </c>
      <c r="B41">
        <f t="shared" si="83"/>
        <v>4.2417370699926247</v>
      </c>
      <c r="C41">
        <f t="shared" si="84"/>
        <v>1.1655822157679019E-2</v>
      </c>
      <c r="E41">
        <f t="shared" si="85"/>
        <v>4.1189773039720325</v>
      </c>
      <c r="F41">
        <f t="shared" si="86"/>
        <v>7.2707831851670512E-3</v>
      </c>
      <c r="H41">
        <f t="shared" si="87"/>
        <v>4.1178845313753598</v>
      </c>
      <c r="I41">
        <f t="shared" si="88"/>
        <v>9.2711712286885906E-3</v>
      </c>
      <c r="K41">
        <f t="shared" si="89"/>
        <v>4.2432033233298565</v>
      </c>
      <c r="L41">
        <f t="shared" si="90"/>
        <v>1.029474417527565E-2</v>
      </c>
      <c r="O41">
        <v>11</v>
      </c>
      <c r="P41" s="1">
        <f t="shared" si="19"/>
        <v>573.31246740828396</v>
      </c>
      <c r="Q41" s="1">
        <f t="shared" si="20"/>
        <v>574.44997833189325</v>
      </c>
      <c r="R41" s="1">
        <f t="shared" si="21"/>
        <v>572.17495648467468</v>
      </c>
      <c r="V41" s="1"/>
      <c r="W41" s="1"/>
      <c r="X41" s="1"/>
      <c r="Y41" s="1"/>
      <c r="Z41" s="1"/>
      <c r="AA41" s="1"/>
      <c r="AB41" s="1">
        <f t="shared" si="32"/>
        <v>565.16659598451292</v>
      </c>
      <c r="AC41" s="1">
        <f t="shared" si="33"/>
        <v>567.14954827279394</v>
      </c>
      <c r="AD41" s="1">
        <f t="shared" si="34"/>
        <v>563.18364369623202</v>
      </c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W41" s="1">
        <f t="shared" si="53"/>
        <v>566.47427746534697</v>
      </c>
      <c r="AX41" s="1">
        <f t="shared" si="54"/>
        <v>567.72686667378809</v>
      </c>
      <c r="AY41" s="1">
        <f t="shared" si="55"/>
        <v>565.22168825690585</v>
      </c>
      <c r="AZ41" s="1">
        <f t="shared" si="56"/>
        <v>565.63327366826695</v>
      </c>
      <c r="BA41" s="1">
        <f t="shared" si="57"/>
        <v>566.98856539706753</v>
      </c>
      <c r="BB41" s="1">
        <f t="shared" si="58"/>
        <v>564.27798193946637</v>
      </c>
      <c r="BC41" s="1">
        <f t="shared" si="59"/>
        <v>565.56636001063202</v>
      </c>
      <c r="BD41" s="1">
        <f t="shared" si="60"/>
        <v>566.8936539648364</v>
      </c>
      <c r="BE41" s="1">
        <f t="shared" si="61"/>
        <v>564.23906605642753</v>
      </c>
      <c r="BF41" s="1">
        <f t="shared" si="62"/>
        <v>565.48044345045196</v>
      </c>
      <c r="BG41" s="1">
        <f t="shared" si="63"/>
        <v>566.65022076723267</v>
      </c>
      <c r="BH41" s="1">
        <f t="shared" si="64"/>
        <v>564.31066613367125</v>
      </c>
      <c r="BI41" s="1">
        <f t="shared" si="65"/>
        <v>565.98650056676502</v>
      </c>
      <c r="BJ41" s="1">
        <f t="shared" si="66"/>
        <v>567.0932512263247</v>
      </c>
      <c r="BK41" s="1">
        <f t="shared" si="67"/>
        <v>564.87974990720522</v>
      </c>
      <c r="BL41" s="1">
        <f t="shared" si="68"/>
        <v>566.06131769512399</v>
      </c>
      <c r="BM41" s="1">
        <f t="shared" si="69"/>
        <v>567.25997560047438</v>
      </c>
      <c r="BN41" s="1">
        <f t="shared" si="70"/>
        <v>564.86265978977349</v>
      </c>
      <c r="BO41" s="1">
        <f t="shared" si="71"/>
        <v>565.95243096216097</v>
      </c>
      <c r="BP41" s="1">
        <f t="shared" si="72"/>
        <v>566.99123162171384</v>
      </c>
      <c r="BQ41" s="1">
        <f t="shared" si="73"/>
        <v>564.91363030260811</v>
      </c>
      <c r="BX41" s="1"/>
      <c r="BY41" s="1"/>
      <c r="BZ41" s="1"/>
    </row>
    <row r="42" spans="1:78" x14ac:dyDescent="0.15">
      <c r="A42">
        <v>5</v>
      </c>
      <c r="B42">
        <f t="shared" si="83"/>
        <v>4.2420719175386576</v>
      </c>
      <c r="C42">
        <f t="shared" si="84"/>
        <v>1.2689232468470646E-2</v>
      </c>
      <c r="E42">
        <f t="shared" si="85"/>
        <v>4.1183591015291174</v>
      </c>
      <c r="F42">
        <f t="shared" si="86"/>
        <v>8.0038504631154694E-3</v>
      </c>
      <c r="H42">
        <f t="shared" si="87"/>
        <v>4.1188986743488627</v>
      </c>
      <c r="I42">
        <f t="shared" si="88"/>
        <v>8.0187147163139905E-3</v>
      </c>
      <c r="K42">
        <f t="shared" si="89"/>
        <v>4.2424665663170114</v>
      </c>
      <c r="L42">
        <f t="shared" si="90"/>
        <v>1.104207164935378E-2</v>
      </c>
      <c r="O42">
        <v>12</v>
      </c>
      <c r="P42" s="1">
        <f t="shared" si="19"/>
        <v>573.36289391381797</v>
      </c>
      <c r="Q42" s="1">
        <f t="shared" si="20"/>
        <v>574.47465974147451</v>
      </c>
      <c r="R42" s="1">
        <f t="shared" si="21"/>
        <v>572.25112808616143</v>
      </c>
      <c r="V42" s="1"/>
      <c r="W42" s="1"/>
      <c r="X42" s="1"/>
      <c r="Y42" s="1"/>
      <c r="Z42" s="1"/>
      <c r="AA42" s="1"/>
      <c r="AB42" s="1">
        <f t="shared" si="32"/>
        <v>547.94815995002796</v>
      </c>
      <c r="AC42" s="1">
        <f t="shared" si="33"/>
        <v>565.02074777031658</v>
      </c>
      <c r="AD42" s="1">
        <f t="shared" si="34"/>
        <v>530.87557212973934</v>
      </c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W42" s="1">
        <f t="shared" si="53"/>
        <v>573.51984576577797</v>
      </c>
      <c r="AX42" s="1">
        <f t="shared" si="54"/>
        <v>574.62810276456582</v>
      </c>
      <c r="AY42" s="1">
        <f t="shared" si="55"/>
        <v>572.41158876699012</v>
      </c>
      <c r="AZ42" s="1">
        <f t="shared" si="56"/>
        <v>573.27856022164201</v>
      </c>
      <c r="BA42" s="1">
        <f t="shared" si="57"/>
        <v>574.54505435355429</v>
      </c>
      <c r="BB42" s="1">
        <f t="shared" si="58"/>
        <v>572.01206608972961</v>
      </c>
      <c r="BC42" s="1">
        <f t="shared" si="59"/>
        <v>573.36390966777594</v>
      </c>
      <c r="BD42" s="1">
        <f t="shared" si="60"/>
        <v>574.36709325513709</v>
      </c>
      <c r="BE42" s="1">
        <f t="shared" si="61"/>
        <v>572.36072608041479</v>
      </c>
      <c r="BF42" s="1">
        <f t="shared" si="62"/>
        <v>566.24323395760803</v>
      </c>
      <c r="BG42" s="1">
        <f t="shared" si="63"/>
        <v>567.64733867264931</v>
      </c>
      <c r="BH42" s="1">
        <f t="shared" si="64"/>
        <v>564.83912924256663</v>
      </c>
      <c r="BI42" s="1">
        <f t="shared" si="65"/>
        <v>566.88402042738596</v>
      </c>
      <c r="BJ42" s="1">
        <f t="shared" si="66"/>
        <v>568.49565935953933</v>
      </c>
      <c r="BK42" s="1">
        <f t="shared" si="67"/>
        <v>565.27238149523259</v>
      </c>
      <c r="BL42" s="1">
        <f t="shared" si="68"/>
        <v>567.08059284301601</v>
      </c>
      <c r="BM42" s="1">
        <f t="shared" si="69"/>
        <v>568.53852901226628</v>
      </c>
      <c r="BN42" s="1">
        <f t="shared" si="70"/>
        <v>565.62265667376573</v>
      </c>
      <c r="BO42" s="1">
        <f t="shared" si="71"/>
        <v>573.31787741553899</v>
      </c>
      <c r="BP42" s="1">
        <f t="shared" si="72"/>
        <v>574.33608720960615</v>
      </c>
      <c r="BQ42" s="1">
        <f t="shared" si="73"/>
        <v>572.29966762147183</v>
      </c>
    </row>
    <row r="43" spans="1:78" x14ac:dyDescent="0.15">
      <c r="A43">
        <v>6</v>
      </c>
      <c r="B43">
        <f t="shared" si="83"/>
        <v>4.2361762611112006</v>
      </c>
      <c r="C43">
        <f t="shared" si="84"/>
        <v>1.706799100698575E-2</v>
      </c>
      <c r="E43">
        <f t="shared" si="85"/>
        <v>4.1176837613790296</v>
      </c>
      <c r="F43">
        <f t="shared" si="86"/>
        <v>8.0807557020143861E-3</v>
      </c>
      <c r="H43">
        <f t="shared" si="87"/>
        <v>4.1182986499876844</v>
      </c>
      <c r="I43">
        <f t="shared" si="88"/>
        <v>9.3131082898834094E-3</v>
      </c>
      <c r="K43">
        <f t="shared" si="89"/>
        <v>4.2393758737817926</v>
      </c>
      <c r="L43">
        <f t="shared" si="90"/>
        <v>1.4376952515628982E-2</v>
      </c>
      <c r="O43">
        <v>13</v>
      </c>
      <c r="P43" s="1">
        <f t="shared" si="19"/>
        <v>573.39863219744495</v>
      </c>
      <c r="Q43" s="1">
        <f t="shared" si="20"/>
        <v>574.51103977198318</v>
      </c>
      <c r="R43" s="1">
        <f t="shared" si="21"/>
        <v>572.28622462290673</v>
      </c>
      <c r="Y43" s="1"/>
      <c r="Z43" s="1"/>
      <c r="AA43" s="1"/>
      <c r="AB43" s="1">
        <f t="shared" si="32"/>
        <v>543.27802419643899</v>
      </c>
      <c r="AC43" s="1">
        <f t="shared" si="33"/>
        <v>2529.2046780418591</v>
      </c>
      <c r="AD43" s="1">
        <f t="shared" si="34"/>
        <v>-1442.6486296489811</v>
      </c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W43" s="1"/>
      <c r="AX43" s="1"/>
      <c r="AY43" s="1"/>
      <c r="AZ43" s="1">
        <f t="shared" si="56"/>
        <v>573.49758177856097</v>
      </c>
      <c r="BA43" s="1">
        <f t="shared" si="57"/>
        <v>574.68104465346119</v>
      </c>
      <c r="BB43" s="1">
        <f t="shared" si="58"/>
        <v>572.31411890366076</v>
      </c>
      <c r="BC43" s="1">
        <f t="shared" si="59"/>
        <v>573.42425158783999</v>
      </c>
      <c r="BD43" s="1">
        <f t="shared" si="60"/>
        <v>574.62352840695269</v>
      </c>
      <c r="BE43" s="1">
        <f t="shared" si="61"/>
        <v>572.22497476872729</v>
      </c>
      <c r="BF43" s="1">
        <f t="shared" si="62"/>
        <v>566.36923413360091</v>
      </c>
      <c r="BG43" s="1">
        <f t="shared" si="63"/>
        <v>567.85465228978319</v>
      </c>
      <c r="BH43" s="1">
        <f t="shared" si="64"/>
        <v>564.88381597741875</v>
      </c>
      <c r="BI43" s="1">
        <f t="shared" si="65"/>
        <v>567.07617315222694</v>
      </c>
      <c r="BJ43" s="1">
        <f t="shared" si="66"/>
        <v>568.43505339077149</v>
      </c>
      <c r="BK43" s="1">
        <f t="shared" si="67"/>
        <v>565.71729291368251</v>
      </c>
      <c r="BL43" s="1">
        <f t="shared" si="68"/>
        <v>567.18687778560297</v>
      </c>
      <c r="BM43" s="1">
        <f t="shared" si="69"/>
        <v>568.4864913899462</v>
      </c>
      <c r="BN43" s="1">
        <f t="shared" si="70"/>
        <v>565.88726418125975</v>
      </c>
      <c r="BO43" s="1">
        <f t="shared" si="71"/>
        <v>573.64187962179903</v>
      </c>
      <c r="BP43" s="1">
        <f t="shared" si="72"/>
        <v>574.78195732175539</v>
      </c>
      <c r="BQ43" s="1">
        <f t="shared" si="73"/>
        <v>572.50180192184257</v>
      </c>
    </row>
    <row r="44" spans="1:78" x14ac:dyDescent="0.15">
      <c r="A44">
        <v>7</v>
      </c>
      <c r="B44">
        <f t="shared" si="83"/>
        <v>4.2352765036100761</v>
      </c>
      <c r="C44">
        <f t="shared" si="84"/>
        <v>1.5299425610794781E-2</v>
      </c>
      <c r="E44">
        <f t="shared" si="85"/>
        <v>4.1167525351454373</v>
      </c>
      <c r="F44">
        <f t="shared" si="86"/>
        <v>1.0101793212288435E-2</v>
      </c>
      <c r="H44">
        <f t="shared" si="87"/>
        <v>4.1175783596251012</v>
      </c>
      <c r="I44">
        <f t="shared" si="88"/>
        <v>9.377503563802847E-3</v>
      </c>
      <c r="K44">
        <f t="shared" si="89"/>
        <v>4.2396716718376899</v>
      </c>
      <c r="L44">
        <f t="shared" si="90"/>
        <v>1.5453070490943244E-2</v>
      </c>
      <c r="O44">
        <v>14</v>
      </c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Z44" s="1">
        <f t="shared" si="56"/>
        <v>573.40003819752997</v>
      </c>
      <c r="BA44" s="1">
        <f t="shared" si="57"/>
        <v>574.44495470137338</v>
      </c>
      <c r="BB44" s="1">
        <f t="shared" si="58"/>
        <v>572.35512169368656</v>
      </c>
      <c r="BC44" s="1">
        <f t="shared" si="59"/>
        <v>573.32691872744294</v>
      </c>
      <c r="BD44" s="1">
        <f t="shared" si="60"/>
        <v>574.41203430165797</v>
      </c>
      <c r="BE44" s="1">
        <f t="shared" si="61"/>
        <v>572.24180315322792</v>
      </c>
      <c r="BF44" s="1">
        <f t="shared" si="62"/>
        <v>566.3533382981359</v>
      </c>
      <c r="BG44" s="1">
        <f t="shared" si="63"/>
        <v>567.88320815687632</v>
      </c>
      <c r="BH44" s="1">
        <f t="shared" si="64"/>
        <v>564.82346843939558</v>
      </c>
      <c r="BI44" s="1">
        <f t="shared" si="65"/>
        <v>566.79950497433902</v>
      </c>
      <c r="BJ44" s="1">
        <f t="shared" si="66"/>
        <v>567.96374355137061</v>
      </c>
      <c r="BK44" s="1">
        <f t="shared" si="67"/>
        <v>565.6352663973073</v>
      </c>
      <c r="BL44" s="1">
        <f t="shared" si="68"/>
        <v>567.13575643999195</v>
      </c>
      <c r="BM44" s="1">
        <f t="shared" si="69"/>
        <v>568.65458091318737</v>
      </c>
      <c r="BN44" s="1">
        <f t="shared" si="70"/>
        <v>565.61693196679653</v>
      </c>
      <c r="BO44" s="1">
        <f t="shared" si="71"/>
        <v>573.37491120460891</v>
      </c>
      <c r="BP44" s="1">
        <f t="shared" si="72"/>
        <v>574.31265222763818</v>
      </c>
      <c r="BQ44" s="1">
        <f t="shared" si="73"/>
        <v>572.43717018157975</v>
      </c>
    </row>
    <row r="45" spans="1:78" x14ac:dyDescent="0.15">
      <c r="A45">
        <v>8</v>
      </c>
      <c r="B45">
        <f t="shared" si="83"/>
        <v>4.2306364495401034</v>
      </c>
      <c r="C45">
        <f t="shared" si="84"/>
        <v>2.4828204980133162E-2</v>
      </c>
      <c r="E45">
        <f t="shared" si="85"/>
        <v>4.1175428366081084</v>
      </c>
      <c r="F45">
        <f t="shared" si="86"/>
        <v>9.1102237800488872E-3</v>
      </c>
      <c r="H45">
        <f t="shared" si="87"/>
        <v>4.11746955770613</v>
      </c>
      <c r="I45">
        <f t="shared" si="88"/>
        <v>1.0145325124407023E-2</v>
      </c>
      <c r="K45">
        <f t="shared" si="89"/>
        <v>4.2356951098550093</v>
      </c>
      <c r="L45">
        <f t="shared" si="90"/>
        <v>1.8420046909737309E-2</v>
      </c>
      <c r="O45">
        <v>15</v>
      </c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Z45" s="1">
        <f t="shared" si="56"/>
        <v>573.38435360910898</v>
      </c>
      <c r="BA45" s="1">
        <f t="shared" si="57"/>
        <v>574.63869605590628</v>
      </c>
      <c r="BB45" s="1">
        <f t="shared" si="58"/>
        <v>572.13001116231158</v>
      </c>
      <c r="BC45" s="1">
        <f t="shared" si="59"/>
        <v>573.37237775208393</v>
      </c>
      <c r="BD45" s="1">
        <f t="shared" si="60"/>
        <v>574.57317051329073</v>
      </c>
      <c r="BE45" s="1">
        <f t="shared" si="61"/>
        <v>572.17158499087714</v>
      </c>
      <c r="BF45" s="1">
        <f t="shared" si="62"/>
        <v>566.35940735922395</v>
      </c>
      <c r="BG45" s="1">
        <f t="shared" si="63"/>
        <v>567.56666484178572</v>
      </c>
      <c r="BH45" s="1">
        <f t="shared" si="64"/>
        <v>565.15214987666218</v>
      </c>
      <c r="BI45" s="1">
        <f t="shared" si="65"/>
        <v>566.83716833932999</v>
      </c>
      <c r="BJ45" s="1">
        <f t="shared" si="66"/>
        <v>568.49316476147908</v>
      </c>
      <c r="BK45" s="1">
        <f t="shared" si="67"/>
        <v>565.1811719171809</v>
      </c>
      <c r="BL45" s="1">
        <f t="shared" si="68"/>
        <v>567.02999439679297</v>
      </c>
      <c r="BM45" s="1">
        <f t="shared" si="69"/>
        <v>568.52277626800753</v>
      </c>
      <c r="BN45" s="1">
        <f t="shared" si="70"/>
        <v>565.53721252557841</v>
      </c>
      <c r="BO45" s="1">
        <f t="shared" si="71"/>
        <v>573.57344761805996</v>
      </c>
      <c r="BP45" s="1">
        <f t="shared" si="72"/>
        <v>574.48452537267849</v>
      </c>
      <c r="BQ45" s="1">
        <f t="shared" si="73"/>
        <v>572.66236986344143</v>
      </c>
    </row>
    <row r="46" spans="1:78" x14ac:dyDescent="0.15">
      <c r="O46">
        <v>16</v>
      </c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Z46" s="1">
        <f t="shared" si="56"/>
        <v>573.37966773365497</v>
      </c>
      <c r="BA46" s="1">
        <f t="shared" si="57"/>
        <v>574.60933720037292</v>
      </c>
      <c r="BB46" s="1">
        <f t="shared" si="58"/>
        <v>572.14999826693702</v>
      </c>
      <c r="BC46" s="1">
        <f t="shared" si="59"/>
        <v>573.2730705908059</v>
      </c>
      <c r="BD46" s="1">
        <f t="shared" si="60"/>
        <v>574.4602427906575</v>
      </c>
      <c r="BE46" s="1">
        <f t="shared" si="61"/>
        <v>572.08589839095441</v>
      </c>
      <c r="BF46" s="1">
        <f t="shared" si="62"/>
        <v>566.26942322375601</v>
      </c>
      <c r="BG46" s="1">
        <f t="shared" si="63"/>
        <v>567.6326162134169</v>
      </c>
      <c r="BH46" s="1">
        <f t="shared" si="64"/>
        <v>564.90623023409501</v>
      </c>
      <c r="BI46" s="1">
        <f t="shared" si="65"/>
        <v>566.96994205369094</v>
      </c>
      <c r="BJ46" s="1">
        <f t="shared" si="66"/>
        <v>568.53957889044625</v>
      </c>
      <c r="BK46" s="1">
        <f t="shared" si="67"/>
        <v>565.40030521693575</v>
      </c>
      <c r="BL46" s="1">
        <f t="shared" si="68"/>
        <v>566.87437797253301</v>
      </c>
      <c r="BM46" s="1">
        <f t="shared" si="69"/>
        <v>568.01657824349809</v>
      </c>
      <c r="BN46" s="1">
        <f t="shared" si="70"/>
        <v>565.73217770156793</v>
      </c>
      <c r="BO46" s="1">
        <f t="shared" si="71"/>
        <v>573.23887224962891</v>
      </c>
      <c r="BP46" s="1">
        <f t="shared" si="72"/>
        <v>574.30807697736157</v>
      </c>
      <c r="BQ46" s="1">
        <f t="shared" si="73"/>
        <v>572.16966752189637</v>
      </c>
    </row>
    <row r="47" spans="1:78" x14ac:dyDescent="0.15">
      <c r="O47">
        <v>17</v>
      </c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Z47" s="1"/>
      <c r="BA47" s="1"/>
      <c r="BB47" s="1"/>
      <c r="BC47" s="1"/>
      <c r="BD47" s="1"/>
      <c r="BE47" s="1"/>
      <c r="BF47" s="1">
        <f t="shared" si="62"/>
        <v>566.31596440945793</v>
      </c>
      <c r="BG47" s="1">
        <f t="shared" si="63"/>
        <v>567.81864699342236</v>
      </c>
      <c r="BH47" s="1">
        <f t="shared" si="64"/>
        <v>564.8132818254935</v>
      </c>
      <c r="BI47" s="1">
        <f t="shared" si="65"/>
        <v>566.94530016302201</v>
      </c>
      <c r="BJ47" s="1">
        <f t="shared" si="66"/>
        <v>568.10489695810884</v>
      </c>
      <c r="BK47" s="1">
        <f t="shared" si="67"/>
        <v>565.78570336793496</v>
      </c>
      <c r="BL47" s="1">
        <f t="shared" si="68"/>
        <v>567.29635745398298</v>
      </c>
      <c r="BM47" s="1">
        <f t="shared" si="69"/>
        <v>569.09624530038468</v>
      </c>
      <c r="BN47" s="1">
        <f t="shared" si="70"/>
        <v>565.49646960758128</v>
      </c>
      <c r="BO47" s="1">
        <f t="shared" si="71"/>
        <v>573.41298754031197</v>
      </c>
      <c r="BP47" s="1">
        <f t="shared" si="72"/>
        <v>574.37503342773709</v>
      </c>
      <c r="BQ47" s="1">
        <f t="shared" si="73"/>
        <v>572.45094165288685</v>
      </c>
    </row>
    <row r="48" spans="1:78" x14ac:dyDescent="0.15">
      <c r="O48">
        <v>18</v>
      </c>
      <c r="AB48" s="1"/>
      <c r="AC48" s="1"/>
      <c r="AD48" s="1"/>
      <c r="AZ48" s="1"/>
      <c r="BA48" s="1"/>
      <c r="BB48" s="1"/>
      <c r="BC48" s="1"/>
      <c r="BD48" s="1"/>
      <c r="BE48" s="1"/>
      <c r="BF48" s="1">
        <f t="shared" si="62"/>
        <v>566.14554174083594</v>
      </c>
      <c r="BG48" s="1">
        <f t="shared" si="63"/>
        <v>567.33506928401789</v>
      </c>
      <c r="BH48" s="1">
        <f t="shared" si="64"/>
        <v>564.9560141976541</v>
      </c>
      <c r="BI48" s="1">
        <f t="shared" si="65"/>
        <v>566.45206213905396</v>
      </c>
      <c r="BJ48" s="1">
        <f t="shared" si="66"/>
        <v>567.64499036367226</v>
      </c>
      <c r="BK48" s="1">
        <f t="shared" si="67"/>
        <v>565.25913391443567</v>
      </c>
      <c r="BL48" s="1">
        <f t="shared" si="68"/>
        <v>567.48455269405395</v>
      </c>
      <c r="BM48" s="1">
        <f t="shared" si="69"/>
        <v>568.58260784693448</v>
      </c>
      <c r="BN48" s="1">
        <f t="shared" si="70"/>
        <v>566.38649754117353</v>
      </c>
      <c r="BO48" s="1">
        <f t="shared" si="71"/>
        <v>573.53291420573294</v>
      </c>
      <c r="BP48" s="1">
        <f t="shared" si="72"/>
        <v>574.73830427862299</v>
      </c>
      <c r="BQ48" s="1">
        <f t="shared" si="73"/>
        <v>572.32752413284288</v>
      </c>
    </row>
    <row r="49" spans="14:78" x14ac:dyDescent="0.15">
      <c r="O49">
        <v>19</v>
      </c>
      <c r="AB49" s="1"/>
      <c r="AC49" s="1"/>
      <c r="AD49" s="1"/>
      <c r="AZ49" s="1"/>
      <c r="BA49" s="1"/>
      <c r="BB49" s="1"/>
      <c r="BC49" s="1"/>
      <c r="BD49" s="1"/>
      <c r="BE49" s="1"/>
      <c r="BF49" s="1">
        <f t="shared" si="62"/>
        <v>566.297031850454</v>
      </c>
      <c r="BG49" s="1">
        <f t="shared" si="63"/>
        <v>567.73068413667568</v>
      </c>
      <c r="BH49" s="1">
        <f t="shared" si="64"/>
        <v>564.86337956423222</v>
      </c>
      <c r="BI49" s="1">
        <f t="shared" si="65"/>
        <v>567.29508646324302</v>
      </c>
      <c r="BJ49" s="1">
        <f t="shared" si="66"/>
        <v>568.7435960964433</v>
      </c>
      <c r="BK49" s="1">
        <f t="shared" si="67"/>
        <v>565.84657683004264</v>
      </c>
      <c r="BL49" s="1">
        <f t="shared" si="68"/>
        <v>566.810340097275</v>
      </c>
      <c r="BM49" s="1">
        <f t="shared" si="69"/>
        <v>567.87208889521116</v>
      </c>
      <c r="BN49" s="1">
        <f t="shared" si="70"/>
        <v>565.74859129933873</v>
      </c>
      <c r="BO49" s="1">
        <f t="shared" si="71"/>
        <v>573.35566590532699</v>
      </c>
      <c r="BP49" s="1">
        <f t="shared" si="72"/>
        <v>574.67107605359377</v>
      </c>
      <c r="BQ49" s="1">
        <f t="shared" si="73"/>
        <v>572.04025575706021</v>
      </c>
    </row>
    <row r="50" spans="14:78" x14ac:dyDescent="0.15">
      <c r="O50">
        <v>20</v>
      </c>
      <c r="BF50" s="1">
        <f t="shared" si="62"/>
        <v>566.18955408513398</v>
      </c>
      <c r="BG50" s="1">
        <f t="shared" si="63"/>
        <v>567.71162734077723</v>
      </c>
      <c r="BH50" s="1">
        <f t="shared" si="64"/>
        <v>564.66748082949073</v>
      </c>
      <c r="BI50" s="1">
        <f t="shared" si="65"/>
        <v>567.34638778000897</v>
      </c>
      <c r="BJ50" s="1">
        <f t="shared" si="66"/>
        <v>569.70832077756734</v>
      </c>
      <c r="BK50" s="1">
        <f t="shared" si="67"/>
        <v>564.9844547824506</v>
      </c>
      <c r="BL50" s="1">
        <f t="shared" si="68"/>
        <v>566.83214875562396</v>
      </c>
      <c r="BM50" s="1">
        <f t="shared" si="69"/>
        <v>568.31436264389833</v>
      </c>
      <c r="BN50" s="1">
        <f t="shared" si="70"/>
        <v>565.34993486734959</v>
      </c>
      <c r="BO50" s="1">
        <f>808.963045-BO22</f>
        <v>573.50746840959891</v>
      </c>
      <c r="BP50" s="1">
        <f>808.963045-(BO22-BP22)</f>
        <v>574.73902397205416</v>
      </c>
      <c r="BQ50" s="1">
        <f>808.963045-(BO22+BP22)</f>
        <v>572.27591284714379</v>
      </c>
    </row>
    <row r="51" spans="14:78" x14ac:dyDescent="0.15">
      <c r="O51">
        <v>21</v>
      </c>
      <c r="BF51" s="1">
        <f t="shared" si="62"/>
        <v>566.42909681475601</v>
      </c>
      <c r="BG51" s="1">
        <f t="shared" si="63"/>
        <v>567.82836723033006</v>
      </c>
      <c r="BH51" s="1">
        <f t="shared" si="64"/>
        <v>565.02982639918196</v>
      </c>
      <c r="BI51" s="1">
        <f t="shared" si="65"/>
        <v>566.79673889155993</v>
      </c>
      <c r="BJ51" s="1">
        <f t="shared" si="66"/>
        <v>568.08455519082349</v>
      </c>
      <c r="BK51" s="1">
        <f t="shared" si="67"/>
        <v>565.50892259229647</v>
      </c>
      <c r="BL51" s="1">
        <f t="shared" si="68"/>
        <v>566.894267762597</v>
      </c>
      <c r="BM51" s="1">
        <f t="shared" si="69"/>
        <v>568.25431344620779</v>
      </c>
      <c r="BN51" s="1">
        <f t="shared" si="70"/>
        <v>565.5342220789862</v>
      </c>
      <c r="BO51" s="1">
        <f>808.963045-BO23</f>
        <v>573.58709189961598</v>
      </c>
      <c r="BP51" s="1">
        <f>808.963045-(BO23-BP23)</f>
        <v>574.98610259681789</v>
      </c>
      <c r="BQ51" s="1">
        <f>808.963045-(BO23+BP23)</f>
        <v>572.18808120241408</v>
      </c>
    </row>
    <row r="52" spans="14:78" x14ac:dyDescent="0.15">
      <c r="O52">
        <v>22</v>
      </c>
      <c r="BF52" s="1">
        <f t="shared" si="62"/>
        <v>566.22884771730094</v>
      </c>
      <c r="BG52" s="1">
        <f t="shared" si="63"/>
        <v>567.49097728459265</v>
      </c>
      <c r="BH52" s="1">
        <f t="shared" si="64"/>
        <v>564.96671815000934</v>
      </c>
      <c r="BO52" s="1"/>
      <c r="BP52" s="1"/>
      <c r="BQ52" s="1"/>
    </row>
    <row r="53" spans="14:78" x14ac:dyDescent="0.15">
      <c r="O53">
        <v>23</v>
      </c>
      <c r="BF53" s="1">
        <f t="shared" si="62"/>
        <v>566.75321982391597</v>
      </c>
      <c r="BG53" s="1">
        <f t="shared" si="63"/>
        <v>568.70056834297941</v>
      </c>
      <c r="BH53" s="1">
        <f t="shared" si="64"/>
        <v>564.80587130485253</v>
      </c>
      <c r="BO53" s="1"/>
      <c r="BP53" s="1"/>
      <c r="BQ53" s="1"/>
    </row>
    <row r="54" spans="14:78" x14ac:dyDescent="0.15">
      <c r="O54">
        <v>24</v>
      </c>
      <c r="BF54" s="1">
        <f t="shared" si="62"/>
        <v>566.350911035423</v>
      </c>
      <c r="BG54" s="1">
        <f t="shared" si="63"/>
        <v>567.66048015227148</v>
      </c>
      <c r="BH54" s="1">
        <f t="shared" si="64"/>
        <v>565.04134191857452</v>
      </c>
    </row>
    <row r="55" spans="14:78" x14ac:dyDescent="0.15">
      <c r="O55">
        <v>25</v>
      </c>
      <c r="BF55" s="1">
        <f t="shared" si="62"/>
        <v>566.4404837414279</v>
      </c>
      <c r="BG55" s="1">
        <f t="shared" si="63"/>
        <v>567.70673116782359</v>
      </c>
      <c r="BH55" s="1">
        <f t="shared" si="64"/>
        <v>565.1742363150322</v>
      </c>
    </row>
    <row r="56" spans="14:78" x14ac:dyDescent="0.15">
      <c r="O56">
        <v>26</v>
      </c>
      <c r="BF56" s="1">
        <f t="shared" si="62"/>
        <v>566.13767138602998</v>
      </c>
      <c r="BG56" s="1">
        <f t="shared" si="63"/>
        <v>567.70286434685795</v>
      </c>
      <c r="BH56" s="1">
        <f t="shared" si="64"/>
        <v>564.57247842520201</v>
      </c>
    </row>
    <row r="57" spans="14:78" x14ac:dyDescent="0.15">
      <c r="BF57" s="1"/>
      <c r="BG57" s="1"/>
      <c r="BH57" s="1"/>
    </row>
    <row r="58" spans="14:78" x14ac:dyDescent="0.15">
      <c r="N58">
        <f>P31*0.00017</f>
        <v>9.7554300050330417E-2</v>
      </c>
      <c r="O58">
        <v>1</v>
      </c>
      <c r="P58">
        <f>IF(P31&gt;0,4/(0.00017*P31),"")</f>
        <v>41.002805595820092</v>
      </c>
      <c r="Q58">
        <f t="shared" ref="Q58:BZ58" si="91">IF(Q31&gt;0,4/(0.00017*Q31),"")</f>
        <v>40.937192724808739</v>
      </c>
      <c r="R58">
        <f t="shared" si="91"/>
        <v>41.068629129049924</v>
      </c>
      <c r="S58">
        <f t="shared" si="91"/>
        <v>41.003582531978871</v>
      </c>
      <c r="T58">
        <f t="shared" si="91"/>
        <v>40.934763529603835</v>
      </c>
      <c r="U58">
        <f t="shared" si="91"/>
        <v>41.072633319285977</v>
      </c>
      <c r="V58">
        <f t="shared" si="91"/>
        <v>41.001293746442286</v>
      </c>
      <c r="W58">
        <f t="shared" si="91"/>
        <v>40.93303044124292</v>
      </c>
      <c r="X58">
        <f t="shared" si="91"/>
        <v>41.06978511504019</v>
      </c>
      <c r="Y58">
        <f t="shared" si="91"/>
        <v>41.011340610032939</v>
      </c>
      <c r="Z58">
        <f t="shared" si="91"/>
        <v>40.941058987456259</v>
      </c>
      <c r="AA58">
        <f t="shared" si="91"/>
        <v>41.081863945970127</v>
      </c>
      <c r="AB58">
        <f t="shared" si="91"/>
        <v>41.006883519290312</v>
      </c>
      <c r="AC58">
        <f t="shared" si="91"/>
        <v>40.940928657714146</v>
      </c>
      <c r="AD58">
        <f t="shared" si="91"/>
        <v>41.073051227181068</v>
      </c>
      <c r="AE58">
        <f t="shared" si="91"/>
        <v>41.008134769349624</v>
      </c>
      <c r="AF58">
        <f t="shared" si="91"/>
        <v>40.936586555648915</v>
      </c>
      <c r="AG58">
        <f t="shared" si="91"/>
        <v>41.079933522244303</v>
      </c>
      <c r="AH58">
        <f t="shared" si="91"/>
        <v>41.013790549942179</v>
      </c>
      <c r="AI58">
        <f t="shared" si="91"/>
        <v>40.939988821584208</v>
      </c>
      <c r="AJ58">
        <f t="shared" si="91"/>
        <v>41.087858840732125</v>
      </c>
      <c r="AK58">
        <f t="shared" si="91"/>
        <v>41.017501497787393</v>
      </c>
      <c r="AL58">
        <f t="shared" si="91"/>
        <v>40.947736916778602</v>
      </c>
      <c r="AM58">
        <f t="shared" si="91"/>
        <v>41.087504206887438</v>
      </c>
      <c r="AN58">
        <f t="shared" si="91"/>
        <v>41.007810655887916</v>
      </c>
      <c r="AO58">
        <f t="shared" si="91"/>
        <v>40.935073392578111</v>
      </c>
      <c r="AP58">
        <f t="shared" si="91"/>
        <v>41.08080687206116</v>
      </c>
      <c r="AQ58">
        <f t="shared" si="91"/>
        <v>40.997960273575067</v>
      </c>
      <c r="AR58">
        <f t="shared" si="91"/>
        <v>40.930242934827326</v>
      </c>
      <c r="AS58">
        <f t="shared" si="91"/>
        <v>41.065902054542178</v>
      </c>
      <c r="AT58">
        <f t="shared" si="91"/>
        <v>40.99918860948015</v>
      </c>
      <c r="AU58">
        <f t="shared" si="91"/>
        <v>40.930920005458582</v>
      </c>
      <c r="AV58">
        <f t="shared" si="91"/>
        <v>41.067685324117889</v>
      </c>
      <c r="AW58">
        <f t="shared" si="91"/>
        <v>40.995535636661884</v>
      </c>
      <c r="AX58">
        <f t="shared" si="91"/>
        <v>40.92761989618635</v>
      </c>
      <c r="AY58">
        <f t="shared" si="91"/>
        <v>41.063677152037137</v>
      </c>
      <c r="AZ58">
        <f t="shared" si="91"/>
        <v>41.001099170002412</v>
      </c>
      <c r="BA58">
        <f t="shared" si="91"/>
        <v>40.932866548711857</v>
      </c>
      <c r="BB58">
        <f t="shared" si="91"/>
        <v>41.06955965045433</v>
      </c>
      <c r="BC58">
        <f t="shared" si="91"/>
        <v>41.010012093302429</v>
      </c>
      <c r="BD58">
        <f t="shared" si="91"/>
        <v>40.94371921445935</v>
      </c>
      <c r="BE58">
        <f t="shared" si="91"/>
        <v>41.076519992814823</v>
      </c>
      <c r="BF58">
        <f t="shared" si="91"/>
        <v>41.005482426404605</v>
      </c>
      <c r="BG58">
        <f t="shared" si="91"/>
        <v>40.938452883487244</v>
      </c>
      <c r="BH58">
        <f t="shared" si="91"/>
        <v>41.072731827563082</v>
      </c>
      <c r="BI58">
        <f t="shared" si="91"/>
        <v>40.996369336078494</v>
      </c>
      <c r="BJ58">
        <f t="shared" si="91"/>
        <v>40.927345145402569</v>
      </c>
      <c r="BK58">
        <f t="shared" si="91"/>
        <v>41.065626739416466</v>
      </c>
      <c r="BL58">
        <f t="shared" si="91"/>
        <v>40.995651134507938</v>
      </c>
      <c r="BM58">
        <f t="shared" si="91"/>
        <v>40.932957630934091</v>
      </c>
      <c r="BN58">
        <f t="shared" si="91"/>
        <v>41.058536977205307</v>
      </c>
      <c r="BO58">
        <f t="shared" si="91"/>
        <v>40.998796903479629</v>
      </c>
      <c r="BP58">
        <f t="shared" si="91"/>
        <v>40.936326446235419</v>
      </c>
      <c r="BQ58">
        <f t="shared" si="91"/>
        <v>41.061458316919875</v>
      </c>
      <c r="BR58">
        <f t="shared" si="91"/>
        <v>41.002456908713384</v>
      </c>
      <c r="BS58">
        <f t="shared" si="91"/>
        <v>40.932205865240121</v>
      </c>
      <c r="BT58">
        <f t="shared" si="91"/>
        <v>41.072949507400075</v>
      </c>
      <c r="BU58">
        <f t="shared" si="91"/>
        <v>41.051094450002211</v>
      </c>
      <c r="BV58">
        <f t="shared" si="91"/>
        <v>40.967820862346422</v>
      </c>
      <c r="BW58">
        <f t="shared" si="91"/>
        <v>41.134707260707458</v>
      </c>
      <c r="BX58">
        <f t="shared" si="91"/>
        <v>41.056935102331359</v>
      </c>
      <c r="BY58">
        <f t="shared" si="91"/>
        <v>40.961228913438596</v>
      </c>
      <c r="BZ58">
        <f t="shared" si="91"/>
        <v>41.153089574959729</v>
      </c>
    </row>
    <row r="59" spans="14:78" x14ac:dyDescent="0.15">
      <c r="N59">
        <f>1/N58</f>
        <v>10.250701398955023</v>
      </c>
      <c r="O59">
        <v>2</v>
      </c>
      <c r="P59">
        <f t="shared" ref="P59:BZ59" si="92">IF(P32&gt;0,4/(0.00017*P32),"")</f>
        <v>41.003041933625219</v>
      </c>
      <c r="Q59">
        <f t="shared" si="92"/>
        <v>40.929274869714149</v>
      </c>
      <c r="R59">
        <f t="shared" si="92"/>
        <v>41.077075379231687</v>
      </c>
      <c r="S59">
        <f t="shared" si="92"/>
        <v>40.986640694373655</v>
      </c>
      <c r="T59">
        <f t="shared" si="92"/>
        <v>40.913499217897737</v>
      </c>
      <c r="U59">
        <f t="shared" si="92"/>
        <v>41.060044150708556</v>
      </c>
      <c r="V59">
        <f t="shared" si="92"/>
        <v>41.002183124169861</v>
      </c>
      <c r="W59">
        <f t="shared" si="92"/>
        <v>40.936257201129365</v>
      </c>
      <c r="X59">
        <f t="shared" si="92"/>
        <v>41.068321730944149</v>
      </c>
      <c r="Y59">
        <f t="shared" si="92"/>
        <v>41.013297678905943</v>
      </c>
      <c r="Z59">
        <f t="shared" si="92"/>
        <v>40.94430893585141</v>
      </c>
      <c r="AA59">
        <f t="shared" si="92"/>
        <v>41.082519298260692</v>
      </c>
      <c r="AB59">
        <f t="shared" si="92"/>
        <v>41.004804418863579</v>
      </c>
      <c r="AC59">
        <f t="shared" si="92"/>
        <v>40.935435620064077</v>
      </c>
      <c r="AD59">
        <f t="shared" si="92"/>
        <v>41.074408720153102</v>
      </c>
      <c r="AE59">
        <f t="shared" si="92"/>
        <v>41.009325235785809</v>
      </c>
      <c r="AF59">
        <f t="shared" si="92"/>
        <v>40.946237923571601</v>
      </c>
      <c r="AG59">
        <f t="shared" si="92"/>
        <v>41.072607249675535</v>
      </c>
      <c r="AH59">
        <f t="shared" si="92"/>
        <v>41.021309137685542</v>
      </c>
      <c r="AI59">
        <f t="shared" si="92"/>
        <v>40.945899696302305</v>
      </c>
      <c r="AJ59">
        <f t="shared" si="92"/>
        <v>41.096996852405574</v>
      </c>
      <c r="AK59">
        <f t="shared" si="92"/>
        <v>41.017591981640642</v>
      </c>
      <c r="AL59">
        <f t="shared" si="92"/>
        <v>40.94743110625766</v>
      </c>
      <c r="AM59">
        <f t="shared" si="92"/>
        <v>41.087993702285878</v>
      </c>
      <c r="AN59">
        <f t="shared" si="92"/>
        <v>41.009267085393837</v>
      </c>
      <c r="AO59">
        <f t="shared" si="92"/>
        <v>40.939751357126433</v>
      </c>
      <c r="AP59">
        <f t="shared" si="92"/>
        <v>41.079019290716104</v>
      </c>
      <c r="AQ59">
        <f t="shared" si="92"/>
        <v>41.021918973747972</v>
      </c>
      <c r="AR59">
        <f t="shared" si="92"/>
        <v>40.932755235953564</v>
      </c>
      <c r="AS59">
        <f t="shared" si="92"/>
        <v>41.111472009929038</v>
      </c>
      <c r="AT59">
        <f t="shared" si="92"/>
        <v>41.139403690650752</v>
      </c>
      <c r="AU59">
        <f t="shared" si="92"/>
        <v>40.955289790454898</v>
      </c>
      <c r="AV59">
        <f t="shared" si="92"/>
        <v>41.325180428746414</v>
      </c>
      <c r="AW59">
        <f t="shared" si="92"/>
        <v>41.046731931277968</v>
      </c>
      <c r="AX59">
        <f t="shared" si="92"/>
        <v>40.931821728996752</v>
      </c>
      <c r="AY59">
        <f t="shared" si="92"/>
        <v>41.162289137660864</v>
      </c>
      <c r="AZ59">
        <f t="shared" si="92"/>
        <v>41.047908407261403</v>
      </c>
      <c r="BA59">
        <f t="shared" si="92"/>
        <v>40.943746517275365</v>
      </c>
      <c r="BB59">
        <f t="shared" si="92"/>
        <v>41.15260162974873</v>
      </c>
      <c r="BC59">
        <f t="shared" si="92"/>
        <v>41.03081233628933</v>
      </c>
      <c r="BD59">
        <f t="shared" si="92"/>
        <v>40.932733271417611</v>
      </c>
      <c r="BE59">
        <f t="shared" si="92"/>
        <v>41.129362545249471</v>
      </c>
      <c r="BF59">
        <f t="shared" si="92"/>
        <v>41.063983705753365</v>
      </c>
      <c r="BG59">
        <f t="shared" si="92"/>
        <v>40.93473161575713</v>
      </c>
      <c r="BH59">
        <f t="shared" si="92"/>
        <v>41.194054612387092</v>
      </c>
      <c r="BI59">
        <f t="shared" si="92"/>
        <v>41.037743779729787</v>
      </c>
      <c r="BJ59">
        <f t="shared" si="92"/>
        <v>40.916110197473301</v>
      </c>
      <c r="BK59">
        <f t="shared" si="92"/>
        <v>41.16010269196034</v>
      </c>
      <c r="BL59">
        <f t="shared" si="92"/>
        <v>41.258903644123322</v>
      </c>
      <c r="BM59">
        <f t="shared" si="92"/>
        <v>40.9733657232496</v>
      </c>
      <c r="BN59">
        <f t="shared" si="92"/>
        <v>41.548449245360466</v>
      </c>
      <c r="BO59">
        <f t="shared" si="92"/>
        <v>41.172976068188738</v>
      </c>
      <c r="BP59">
        <f t="shared" si="92"/>
        <v>40.969672830004001</v>
      </c>
      <c r="BQ59">
        <f t="shared" si="92"/>
        <v>41.378307066366354</v>
      </c>
      <c r="BR59">
        <f t="shared" si="92"/>
        <v>41.003471673660293</v>
      </c>
      <c r="BS59">
        <f t="shared" si="92"/>
        <v>40.935484610416474</v>
      </c>
      <c r="BT59">
        <f t="shared" si="92"/>
        <v>41.071684943109332</v>
      </c>
      <c r="BU59">
        <f t="shared" si="92"/>
        <v>41.049735465227435</v>
      </c>
      <c r="BV59">
        <f t="shared" si="92"/>
        <v>40.961349162980142</v>
      </c>
      <c r="BW59">
        <f t="shared" si="92"/>
        <v>41.138504031831296</v>
      </c>
      <c r="BX59">
        <f t="shared" si="92"/>
        <v>41.061808897604131</v>
      </c>
      <c r="BY59">
        <f t="shared" si="92"/>
        <v>40.963437856179674</v>
      </c>
      <c r="BZ59">
        <f t="shared" si="92"/>
        <v>41.160653539712271</v>
      </c>
    </row>
    <row r="60" spans="14:78" x14ac:dyDescent="0.15">
      <c r="O60">
        <v>3</v>
      </c>
      <c r="P60">
        <f t="shared" ref="P60:BZ60" si="93">IF(P33&gt;0,4/(0.00017*P33),"")</f>
        <v>41.2381668557815</v>
      </c>
      <c r="Q60">
        <f t="shared" si="93"/>
        <v>40.9347088002676</v>
      </c>
      <c r="R60">
        <f t="shared" si="93"/>
        <v>41.546157717436891</v>
      </c>
      <c r="S60">
        <f t="shared" si="93"/>
        <v>41.00581241249769</v>
      </c>
      <c r="T60">
        <f t="shared" si="93"/>
        <v>40.935893545526604</v>
      </c>
      <c r="U60">
        <f t="shared" si="93"/>
        <v>41.075970532196607</v>
      </c>
      <c r="V60">
        <f t="shared" si="93"/>
        <v>41.017892378374071</v>
      </c>
      <c r="W60">
        <f t="shared" si="93"/>
        <v>40.949612213390395</v>
      </c>
      <c r="X60">
        <f t="shared" si="93"/>
        <v>41.08640062696935</v>
      </c>
      <c r="Y60">
        <f t="shared" si="93"/>
        <v>41.221938107218151</v>
      </c>
      <c r="Z60">
        <f t="shared" si="93"/>
        <v>41.0562074989409</v>
      </c>
      <c r="AA60">
        <f t="shared" si="93"/>
        <v>41.389012140009292</v>
      </c>
      <c r="AB60">
        <f t="shared" si="93"/>
        <v>41.011847340237175</v>
      </c>
      <c r="AC60">
        <f t="shared" si="93"/>
        <v>40.940377245524218</v>
      </c>
      <c r="AD60">
        <f t="shared" si="93"/>
        <v>41.083567403681592</v>
      </c>
      <c r="AE60">
        <f t="shared" si="93"/>
        <v>41.029821390294892</v>
      </c>
      <c r="AF60">
        <f t="shared" si="93"/>
        <v>40.951114441150423</v>
      </c>
      <c r="AG60">
        <f t="shared" si="93"/>
        <v>41.108831467354932</v>
      </c>
      <c r="AH60">
        <f t="shared" si="93"/>
        <v>46.491184383505448</v>
      </c>
      <c r="AI60">
        <f t="shared" si="93"/>
        <v>46.418720191974039</v>
      </c>
      <c r="AJ60">
        <f t="shared" si="93"/>
        <v>46.563875176255927</v>
      </c>
      <c r="AK60">
        <f t="shared" si="93"/>
        <v>41.177595321599817</v>
      </c>
      <c r="AL60">
        <f t="shared" si="93"/>
        <v>40.933847092661196</v>
      </c>
      <c r="AM60">
        <f t="shared" si="93"/>
        <v>41.424263828481706</v>
      </c>
      <c r="AN60">
        <f t="shared" si="93"/>
        <v>41.076887387864382</v>
      </c>
      <c r="AO60">
        <f t="shared" si="93"/>
        <v>40.968711387989899</v>
      </c>
      <c r="AP60">
        <f t="shared" si="93"/>
        <v>41.185636167651694</v>
      </c>
      <c r="AQ60">
        <f t="shared" si="93"/>
        <v>41.598823081865653</v>
      </c>
      <c r="AR60">
        <f t="shared" si="93"/>
        <v>41.509064858827173</v>
      </c>
      <c r="AS60">
        <f t="shared" si="93"/>
        <v>41.688970328248914</v>
      </c>
      <c r="AT60">
        <f t="shared" si="93"/>
        <v>41.552889889194311</v>
      </c>
      <c r="AU60">
        <f t="shared" si="93"/>
        <v>41.435271712186641</v>
      </c>
      <c r="AV60">
        <f t="shared" si="93"/>
        <v>41.671177709048514</v>
      </c>
      <c r="AW60">
        <f t="shared" si="93"/>
        <v>41.133849572762912</v>
      </c>
      <c r="AX60">
        <f t="shared" si="93"/>
        <v>40.965531686410053</v>
      </c>
      <c r="AY60">
        <f t="shared" si="93"/>
        <v>41.303556324100789</v>
      </c>
      <c r="AZ60">
        <f t="shared" si="93"/>
        <v>41.181675866483708</v>
      </c>
      <c r="BA60">
        <f t="shared" si="93"/>
        <v>40.953354934563329</v>
      </c>
      <c r="BB60">
        <f t="shared" si="93"/>
        <v>41.412556916485237</v>
      </c>
      <c r="BC60">
        <f t="shared" si="93"/>
        <v>41.083473296679884</v>
      </c>
      <c r="BD60">
        <f t="shared" si="93"/>
        <v>40.951375092108201</v>
      </c>
      <c r="BE60">
        <f t="shared" si="93"/>
        <v>41.216426486296946</v>
      </c>
      <c r="BF60">
        <f t="shared" si="93"/>
        <v>41.151852160655316</v>
      </c>
      <c r="BG60">
        <f t="shared" si="93"/>
        <v>40.939277714979539</v>
      </c>
      <c r="BH60">
        <f t="shared" si="93"/>
        <v>41.366645685771701</v>
      </c>
      <c r="BI60">
        <f t="shared" si="93"/>
        <v>41.052000971642833</v>
      </c>
      <c r="BJ60">
        <f t="shared" si="93"/>
        <v>40.915803430968744</v>
      </c>
      <c r="BK60">
        <f t="shared" si="93"/>
        <v>41.189108269519359</v>
      </c>
      <c r="BL60">
        <f t="shared" si="93"/>
        <v>41.25443129956232</v>
      </c>
      <c r="BM60">
        <f t="shared" si="93"/>
        <v>41.000435840939659</v>
      </c>
      <c r="BN60">
        <f t="shared" si="93"/>
        <v>41.511593351015939</v>
      </c>
      <c r="BO60">
        <f t="shared" si="93"/>
        <v>41.2623577570482</v>
      </c>
      <c r="BP60">
        <f t="shared" si="93"/>
        <v>41.011298490145329</v>
      </c>
      <c r="BQ60">
        <f t="shared" si="93"/>
        <v>41.516509780848438</v>
      </c>
      <c r="BR60">
        <f t="shared" si="93"/>
        <v>41.003627327981704</v>
      </c>
      <c r="BS60">
        <f t="shared" si="93"/>
        <v>40.934576711861006</v>
      </c>
      <c r="BT60">
        <f t="shared" si="93"/>
        <v>41.072911294216404</v>
      </c>
      <c r="BU60">
        <f t="shared" si="93"/>
        <v>41.054889285723576</v>
      </c>
      <c r="BV60">
        <f t="shared" si="93"/>
        <v>40.964839337592082</v>
      </c>
      <c r="BW60">
        <f t="shared" si="93"/>
        <v>41.145336006206911</v>
      </c>
      <c r="BX60">
        <f t="shared" si="93"/>
        <v>41.059823603546491</v>
      </c>
      <c r="BY60">
        <f t="shared" si="93"/>
        <v>40.953469003245495</v>
      </c>
      <c r="BZ60">
        <f t="shared" si="93"/>
        <v>41.16673203983666</v>
      </c>
    </row>
    <row r="61" spans="14:78" x14ac:dyDescent="0.15">
      <c r="O61">
        <v>4</v>
      </c>
      <c r="P61">
        <f t="shared" ref="P61:BZ61" si="94">IF(P34&gt;0,4/(0.00017*P34),"")</f>
        <v>41.584589357801676</v>
      </c>
      <c r="Q61">
        <f t="shared" si="94"/>
        <v>41.48690813556918</v>
      </c>
      <c r="R61">
        <f t="shared" si="94"/>
        <v>41.682731647895963</v>
      </c>
      <c r="S61">
        <f t="shared" si="94"/>
        <v>41.242150062620979</v>
      </c>
      <c r="T61">
        <f t="shared" si="94"/>
        <v>41.04253630629907</v>
      </c>
      <c r="U61">
        <f t="shared" si="94"/>
        <v>41.443714984492544</v>
      </c>
      <c r="V61">
        <f t="shared" si="94"/>
        <v>41.304082283319566</v>
      </c>
      <c r="W61">
        <f t="shared" si="94"/>
        <v>41.149541251824722</v>
      </c>
      <c r="X61">
        <f t="shared" si="94"/>
        <v>41.459788477897099</v>
      </c>
      <c r="Y61">
        <f t="shared" si="94"/>
        <v>41.581523408080614</v>
      </c>
      <c r="Z61">
        <f t="shared" si="94"/>
        <v>41.486591465633062</v>
      </c>
      <c r="AA61">
        <f t="shared" si="94"/>
        <v>41.676890804134054</v>
      </c>
      <c r="AB61">
        <f t="shared" si="94"/>
        <v>41.219996370553815</v>
      </c>
      <c r="AC61">
        <f t="shared" si="94"/>
        <v>41.035972947588398</v>
      </c>
      <c r="AD61">
        <f t="shared" si="94"/>
        <v>41.405677712937724</v>
      </c>
      <c r="AE61">
        <f t="shared" si="94"/>
        <v>41.329563835522684</v>
      </c>
      <c r="AF61">
        <f t="shared" si="94"/>
        <v>41.119127003188048</v>
      </c>
      <c r="AG61">
        <f t="shared" si="94"/>
        <v>41.542165668018306</v>
      </c>
      <c r="AH61">
        <f t="shared" si="94"/>
        <v>41.574317176778926</v>
      </c>
      <c r="AI61">
        <f t="shared" si="94"/>
        <v>41.439493331946714</v>
      </c>
      <c r="AJ61">
        <f t="shared" si="94"/>
        <v>41.710021186946484</v>
      </c>
      <c r="AK61">
        <f t="shared" si="94"/>
        <v>41.578502389954785</v>
      </c>
      <c r="AL61">
        <f t="shared" si="94"/>
        <v>41.45189279631763</v>
      </c>
      <c r="AM61">
        <f t="shared" si="94"/>
        <v>41.705887779325607</v>
      </c>
      <c r="AN61">
        <f t="shared" si="94"/>
        <v>41.532086721325278</v>
      </c>
      <c r="AO61">
        <f t="shared" si="94"/>
        <v>41.422561022022414</v>
      </c>
      <c r="AP61">
        <f t="shared" si="94"/>
        <v>41.642193151562779</v>
      </c>
      <c r="AQ61">
        <f t="shared" si="94"/>
        <v>41.049624228837125</v>
      </c>
      <c r="AR61">
        <f t="shared" si="94"/>
        <v>40.972158109799999</v>
      </c>
      <c r="AS61">
        <f t="shared" si="94"/>
        <v>41.127383833375994</v>
      </c>
      <c r="AT61">
        <f t="shared" si="94"/>
        <v>41.586751871421463</v>
      </c>
      <c r="AU61">
        <f t="shared" si="94"/>
        <v>41.495385512028477</v>
      </c>
      <c r="AV61">
        <f t="shared" si="94"/>
        <v>41.678521467591914</v>
      </c>
      <c r="AW61">
        <f t="shared" si="94"/>
        <v>41.304337256524327</v>
      </c>
      <c r="AX61">
        <f t="shared" si="94"/>
        <v>41.109383933357066</v>
      </c>
      <c r="AY61">
        <f t="shared" si="94"/>
        <v>41.501148447326408</v>
      </c>
      <c r="AZ61">
        <f t="shared" si="94"/>
        <v>41.433091821506736</v>
      </c>
      <c r="BA61">
        <f t="shared" si="94"/>
        <v>41.270866035528073</v>
      </c>
      <c r="BB61">
        <f t="shared" si="94"/>
        <v>41.596597980928891</v>
      </c>
      <c r="BC61">
        <f t="shared" si="94"/>
        <v>41.270054556809399</v>
      </c>
      <c r="BD61">
        <f t="shared" si="94"/>
        <v>41.04394721556568</v>
      </c>
      <c r="BE61">
        <f t="shared" si="94"/>
        <v>41.498666907133547</v>
      </c>
      <c r="BF61">
        <f t="shared" si="94"/>
        <v>41.291162730225466</v>
      </c>
      <c r="BG61">
        <f t="shared" si="94"/>
        <v>41.036565500392996</v>
      </c>
      <c r="BH61">
        <f t="shared" si="94"/>
        <v>41.548938803659034</v>
      </c>
      <c r="BI61">
        <f t="shared" si="94"/>
        <v>41.141580932899807</v>
      </c>
      <c r="BJ61">
        <f t="shared" si="94"/>
        <v>40.92608004448752</v>
      </c>
      <c r="BK61">
        <f t="shared" si="94"/>
        <v>41.359363323264127</v>
      </c>
      <c r="BL61">
        <f t="shared" si="94"/>
        <v>41.357349180974708</v>
      </c>
      <c r="BM61">
        <f t="shared" si="94"/>
        <v>41.110060875639995</v>
      </c>
      <c r="BN61">
        <f t="shared" si="94"/>
        <v>41.607630504262396</v>
      </c>
      <c r="BO61">
        <f t="shared" si="94"/>
        <v>41.341845473085584</v>
      </c>
      <c r="BP61">
        <f t="shared" si="94"/>
        <v>41.080360324919347</v>
      </c>
      <c r="BQ61">
        <f t="shared" si="94"/>
        <v>41.606680761715793</v>
      </c>
      <c r="BR61">
        <f t="shared" si="94"/>
        <v>41.003589915984364</v>
      </c>
      <c r="BS61">
        <f t="shared" si="94"/>
        <v>40.934576743392448</v>
      </c>
      <c r="BT61">
        <f t="shared" si="94"/>
        <v>41.072836185471324</v>
      </c>
      <c r="BU61">
        <f t="shared" si="94"/>
        <v>41.0505532651582</v>
      </c>
      <c r="BV61">
        <f t="shared" si="94"/>
        <v>40.958774724036516</v>
      </c>
      <c r="BW61">
        <f t="shared" si="94"/>
        <v>41.142744036264816</v>
      </c>
      <c r="BX61">
        <f t="shared" si="94"/>
        <v>41.064492355767165</v>
      </c>
      <c r="BY61">
        <f t="shared" si="94"/>
        <v>40.957962497055547</v>
      </c>
      <c r="BZ61">
        <f t="shared" si="94"/>
        <v>41.171577818532988</v>
      </c>
    </row>
    <row r="62" spans="14:78" x14ac:dyDescent="0.15">
      <c r="O62">
        <v>5</v>
      </c>
      <c r="P62">
        <f t="shared" ref="P62:BZ62" si="95">IF(P35&gt;0,4/(0.00017*P35),"")</f>
        <v>41.610747469109377</v>
      </c>
      <c r="Q62">
        <f t="shared" si="95"/>
        <v>41.542869490078466</v>
      </c>
      <c r="R62">
        <f t="shared" si="95"/>
        <v>41.678847626367194</v>
      </c>
      <c r="S62">
        <f t="shared" si="95"/>
        <v>41.603802255991866</v>
      </c>
      <c r="T62">
        <f t="shared" si="95"/>
        <v>41.498580613902661</v>
      </c>
      <c r="U62">
        <f t="shared" si="95"/>
        <v>41.709558843504155</v>
      </c>
      <c r="V62">
        <f t="shared" si="95"/>
        <v>41.557265619351547</v>
      </c>
      <c r="W62">
        <f t="shared" si="95"/>
        <v>41.472827042177656</v>
      </c>
      <c r="X62">
        <f t="shared" si="95"/>
        <v>41.642048731482191</v>
      </c>
      <c r="Y62">
        <f t="shared" si="95"/>
        <v>41.622531958876138</v>
      </c>
      <c r="Z62">
        <f t="shared" si="95"/>
        <v>41.523773435525861</v>
      </c>
      <c r="AA62">
        <f t="shared" si="95"/>
        <v>41.72176136900606</v>
      </c>
      <c r="AB62">
        <f t="shared" si="95"/>
        <v>41.227292619699547</v>
      </c>
      <c r="AC62">
        <f t="shared" si="95"/>
        <v>41.022426053176538</v>
      </c>
      <c r="AD62">
        <f t="shared" si="95"/>
        <v>41.434215669295369</v>
      </c>
      <c r="AE62">
        <f t="shared" si="95"/>
        <v>41.548909018749249</v>
      </c>
      <c r="AF62">
        <f t="shared" si="95"/>
        <v>41.438557454135307</v>
      </c>
      <c r="AG62">
        <f t="shared" si="95"/>
        <v>41.65984988878067</v>
      </c>
      <c r="AH62">
        <f t="shared" si="95"/>
        <v>41.630605997924235</v>
      </c>
      <c r="AI62">
        <f t="shared" si="95"/>
        <v>41.544546101242162</v>
      </c>
      <c r="AJ62">
        <f t="shared" si="95"/>
        <v>41.717023182413712</v>
      </c>
      <c r="AK62">
        <f t="shared" si="95"/>
        <v>41.627344367299628</v>
      </c>
      <c r="AL62">
        <f t="shared" si="95"/>
        <v>41.522923743835975</v>
      </c>
      <c r="AM62">
        <f t="shared" si="95"/>
        <v>41.732291502625507</v>
      </c>
      <c r="AN62">
        <f t="shared" si="95"/>
        <v>41.583400833865632</v>
      </c>
      <c r="AO62">
        <f t="shared" si="95"/>
        <v>41.498382821473648</v>
      </c>
      <c r="AP62">
        <f t="shared" si="95"/>
        <v>41.668767915330577</v>
      </c>
      <c r="AQ62" t="str">
        <f t="shared" si="95"/>
        <v/>
      </c>
      <c r="AR62" t="str">
        <f t="shared" si="95"/>
        <v/>
      </c>
      <c r="AS62" t="str">
        <f t="shared" si="95"/>
        <v/>
      </c>
      <c r="AT62">
        <f t="shared" si="95"/>
        <v>41.593606410733294</v>
      </c>
      <c r="AU62">
        <f t="shared" si="95"/>
        <v>41.509533451065408</v>
      </c>
      <c r="AV62">
        <f t="shared" si="95"/>
        <v>41.678020622494145</v>
      </c>
      <c r="AW62">
        <f t="shared" si="95"/>
        <v>41.426933898294678</v>
      </c>
      <c r="AX62">
        <f t="shared" si="95"/>
        <v>41.279816570660493</v>
      </c>
      <c r="AY62">
        <f t="shared" si="95"/>
        <v>41.575103600729868</v>
      </c>
      <c r="AZ62">
        <f t="shared" si="95"/>
        <v>41.538532344592198</v>
      </c>
      <c r="BA62">
        <f t="shared" si="95"/>
        <v>41.421592253728363</v>
      </c>
      <c r="BB62">
        <f t="shared" si="95"/>
        <v>41.6561345877384</v>
      </c>
      <c r="BC62">
        <f t="shared" si="95"/>
        <v>41.477116535952646</v>
      </c>
      <c r="BD62">
        <f t="shared" si="95"/>
        <v>41.348004228918363</v>
      </c>
      <c r="BE62">
        <f t="shared" si="95"/>
        <v>41.607037694804653</v>
      </c>
      <c r="BF62">
        <f t="shared" si="95"/>
        <v>41.43090672255375</v>
      </c>
      <c r="BG62">
        <f t="shared" si="95"/>
        <v>41.228687477890325</v>
      </c>
      <c r="BH62">
        <f t="shared" si="95"/>
        <v>41.63511944238936</v>
      </c>
      <c r="BI62">
        <f t="shared" si="95"/>
        <v>41.277669407188668</v>
      </c>
      <c r="BJ62">
        <f t="shared" si="95"/>
        <v>41.00910482450891</v>
      </c>
      <c r="BK62">
        <f t="shared" si="95"/>
        <v>41.549774784106397</v>
      </c>
      <c r="BL62">
        <f t="shared" si="95"/>
        <v>41.427608270161429</v>
      </c>
      <c r="BM62">
        <f t="shared" si="95"/>
        <v>41.206512086317716</v>
      </c>
      <c r="BN62">
        <f t="shared" si="95"/>
        <v>41.651089864592493</v>
      </c>
      <c r="BO62">
        <f t="shared" si="95"/>
        <v>41.417205103677567</v>
      </c>
      <c r="BP62">
        <f t="shared" si="95"/>
        <v>41.218183844711966</v>
      </c>
      <c r="BQ62">
        <f t="shared" si="95"/>
        <v>41.618157628862335</v>
      </c>
      <c r="BR62">
        <f t="shared" si="95"/>
        <v>41.003647002941435</v>
      </c>
      <c r="BS62">
        <f t="shared" si="95"/>
        <v>40.934030927137798</v>
      </c>
      <c r="BT62">
        <f t="shared" si="95"/>
        <v>41.073500272794099</v>
      </c>
      <c r="BU62">
        <f t="shared" si="95"/>
        <v>41.05272129329623</v>
      </c>
      <c r="BV62">
        <f t="shared" si="95"/>
        <v>40.952652253543619</v>
      </c>
      <c r="BW62">
        <f t="shared" si="95"/>
        <v>41.153280574396099</v>
      </c>
      <c r="BX62">
        <f t="shared" si="95"/>
        <v>41.069453148014794</v>
      </c>
      <c r="BY62">
        <f t="shared" si="95"/>
        <v>40.963913936242832</v>
      </c>
      <c r="BZ62">
        <f t="shared" si="95"/>
        <v>41.175537585841241</v>
      </c>
    </row>
    <row r="63" spans="14:78" x14ac:dyDescent="0.15">
      <c r="O63">
        <v>6</v>
      </c>
      <c r="P63">
        <f t="shared" ref="P63:BZ63" si="96">IF(P36&gt;0,4/(0.00017*P36),"")</f>
        <v>41.643269953244996</v>
      </c>
      <c r="Q63">
        <f t="shared" si="96"/>
        <v>41.523979294929141</v>
      </c>
      <c r="R63">
        <f t="shared" si="96"/>
        <v>41.763247985944297</v>
      </c>
      <c r="S63">
        <f t="shared" si="96"/>
        <v>41.617056495688779</v>
      </c>
      <c r="T63">
        <f t="shared" si="96"/>
        <v>41.500061548733093</v>
      </c>
      <c r="U63">
        <f t="shared" si="96"/>
        <v>41.734712960445691</v>
      </c>
      <c r="V63">
        <f t="shared" si="96"/>
        <v>41.609819018274735</v>
      </c>
      <c r="W63">
        <f t="shared" si="96"/>
        <v>41.512475697625014</v>
      </c>
      <c r="X63">
        <f t="shared" si="96"/>
        <v>41.707619936016684</v>
      </c>
      <c r="Y63">
        <f t="shared" si="96"/>
        <v>41.611943221744752</v>
      </c>
      <c r="Z63">
        <f t="shared" si="96"/>
        <v>41.539852228747101</v>
      </c>
      <c r="AA63">
        <f t="shared" si="96"/>
        <v>41.684284872656725</v>
      </c>
      <c r="AB63">
        <f t="shared" si="96"/>
        <v>41.554655878313426</v>
      </c>
      <c r="AC63">
        <f t="shared" si="96"/>
        <v>41.42294868493029</v>
      </c>
      <c r="AD63">
        <f t="shared" si="96"/>
        <v>41.687203287885865</v>
      </c>
      <c r="AE63">
        <f t="shared" si="96"/>
        <v>41.609597059402368</v>
      </c>
      <c r="AF63">
        <f t="shared" si="96"/>
        <v>41.498919324375876</v>
      </c>
      <c r="AG63">
        <f t="shared" si="96"/>
        <v>41.720866728783164</v>
      </c>
      <c r="AH63">
        <f t="shared" si="96"/>
        <v>41.610508052489635</v>
      </c>
      <c r="AI63">
        <f t="shared" si="96"/>
        <v>41.511522037387117</v>
      </c>
      <c r="AJ63">
        <f t="shared" si="96"/>
        <v>41.709967268807418</v>
      </c>
      <c r="AK63">
        <f t="shared" si="96"/>
        <v>41.622251713336489</v>
      </c>
      <c r="AL63">
        <f t="shared" si="96"/>
        <v>41.538801674600329</v>
      </c>
      <c r="AM63">
        <f t="shared" si="96"/>
        <v>41.706037723602996</v>
      </c>
      <c r="AN63">
        <f t="shared" si="96"/>
        <v>41.618609694166672</v>
      </c>
      <c r="AO63">
        <f t="shared" si="96"/>
        <v>41.519158813498343</v>
      </c>
      <c r="AP63">
        <f t="shared" si="96"/>
        <v>41.718538148345736</v>
      </c>
      <c r="AQ63" t="str">
        <f t="shared" si="96"/>
        <v/>
      </c>
      <c r="AR63" t="str">
        <f t="shared" si="96"/>
        <v/>
      </c>
      <c r="AS63" t="str">
        <f t="shared" si="96"/>
        <v/>
      </c>
      <c r="AT63">
        <f t="shared" si="96"/>
        <v>41.035994528066908</v>
      </c>
      <c r="AU63">
        <f t="shared" si="96"/>
        <v>40.957256384670906</v>
      </c>
      <c r="AV63">
        <f t="shared" si="96"/>
        <v>41.115035994356802</v>
      </c>
      <c r="AW63">
        <f t="shared" si="96"/>
        <v>41.488532084145191</v>
      </c>
      <c r="AX63">
        <f t="shared" si="96"/>
        <v>41.366046524464018</v>
      </c>
      <c r="AY63">
        <f t="shared" si="96"/>
        <v>41.611745161624526</v>
      </c>
      <c r="AZ63">
        <f t="shared" si="96"/>
        <v>41.579364581604615</v>
      </c>
      <c r="BA63">
        <f t="shared" si="96"/>
        <v>41.479052580637216</v>
      </c>
      <c r="BB63">
        <f t="shared" si="96"/>
        <v>41.680162943316546</v>
      </c>
      <c r="BC63">
        <f t="shared" si="96"/>
        <v>41.569659656223735</v>
      </c>
      <c r="BD63">
        <f t="shared" si="96"/>
        <v>41.431075021748107</v>
      </c>
      <c r="BE63">
        <f t="shared" si="96"/>
        <v>41.709174517998925</v>
      </c>
      <c r="BF63">
        <f t="shared" si="96"/>
        <v>41.515830463873598</v>
      </c>
      <c r="BG63">
        <f t="shared" si="96"/>
        <v>41.370418686049156</v>
      </c>
      <c r="BH63">
        <f t="shared" si="96"/>
        <v>41.662268055237725</v>
      </c>
      <c r="BI63">
        <f t="shared" si="96"/>
        <v>41.393268177835317</v>
      </c>
      <c r="BJ63">
        <f t="shared" si="96"/>
        <v>41.144918707341709</v>
      </c>
      <c r="BK63">
        <f t="shared" si="96"/>
        <v>41.644633914027757</v>
      </c>
      <c r="BL63">
        <f t="shared" si="96"/>
        <v>41.501633045968291</v>
      </c>
      <c r="BM63">
        <f t="shared" si="96"/>
        <v>41.384800513794708</v>
      </c>
      <c r="BN63">
        <f t="shared" si="96"/>
        <v>41.619127100443144</v>
      </c>
      <c r="BO63">
        <f t="shared" si="96"/>
        <v>41.514099673716537</v>
      </c>
      <c r="BP63">
        <f t="shared" si="96"/>
        <v>41.40379996559053</v>
      </c>
      <c r="BQ63">
        <f t="shared" si="96"/>
        <v>41.624988628360128</v>
      </c>
      <c r="BR63">
        <f t="shared" si="96"/>
        <v>41.001360684054639</v>
      </c>
      <c r="BS63">
        <f t="shared" si="96"/>
        <v>40.932252681863837</v>
      </c>
      <c r="BT63">
        <f t="shared" si="96"/>
        <v>41.070702438004112</v>
      </c>
      <c r="BU63">
        <f t="shared" si="96"/>
        <v>41.057054890890356</v>
      </c>
      <c r="BV63">
        <f t="shared" si="96"/>
        <v>40.957109167036407</v>
      </c>
      <c r="BW63">
        <f t="shared" si="96"/>
        <v>41.157489593756793</v>
      </c>
      <c r="BX63">
        <f t="shared" si="96"/>
        <v>41.074167661823978</v>
      </c>
      <c r="BY63">
        <f t="shared" si="96"/>
        <v>40.962321650217156</v>
      </c>
      <c r="BZ63">
        <f t="shared" si="96"/>
        <v>41.186626128004072</v>
      </c>
    </row>
    <row r="64" spans="14:78" x14ac:dyDescent="0.15">
      <c r="O64">
        <v>7</v>
      </c>
      <c r="P64">
        <f t="shared" ref="P64:BZ64" si="97">IF(P37&gt;0,4/(0.00017*P37),"")</f>
        <v>41.588346947680932</v>
      </c>
      <c r="Q64">
        <f t="shared" si="97"/>
        <v>41.495048356497975</v>
      </c>
      <c r="R64">
        <f t="shared" si="97"/>
        <v>41.682066034478986</v>
      </c>
      <c r="S64">
        <f t="shared" si="97"/>
        <v>41.617969056583341</v>
      </c>
      <c r="T64">
        <f t="shared" si="97"/>
        <v>41.5366244284643</v>
      </c>
      <c r="U64">
        <f t="shared" si="97"/>
        <v>41.699632917791909</v>
      </c>
      <c r="V64">
        <f t="shared" si="97"/>
        <v>41.6124432243708</v>
      </c>
      <c r="W64">
        <f t="shared" si="97"/>
        <v>41.514892147724197</v>
      </c>
      <c r="X64">
        <f t="shared" si="97"/>
        <v>41.710453828949852</v>
      </c>
      <c r="Y64">
        <f t="shared" si="97"/>
        <v>41.63628546662067</v>
      </c>
      <c r="Z64">
        <f t="shared" si="97"/>
        <v>41.531675751419911</v>
      </c>
      <c r="AA64">
        <f t="shared" si="97"/>
        <v>41.74142349307111</v>
      </c>
      <c r="AB64">
        <f t="shared" si="97"/>
        <v>41.57487352689742</v>
      </c>
      <c r="AC64">
        <f t="shared" si="97"/>
        <v>41.416753908277165</v>
      </c>
      <c r="AD64">
        <f t="shared" si="97"/>
        <v>41.734205100989449</v>
      </c>
      <c r="AE64">
        <f t="shared" si="97"/>
        <v>41.610323792129847</v>
      </c>
      <c r="AF64">
        <f t="shared" si="97"/>
        <v>41.485305460189174</v>
      </c>
      <c r="AG64">
        <f t="shared" si="97"/>
        <v>41.736097901382834</v>
      </c>
      <c r="AH64">
        <f t="shared" si="97"/>
        <v>41.66137403400203</v>
      </c>
      <c r="AI64">
        <f t="shared" si="97"/>
        <v>41.567208391939765</v>
      </c>
      <c r="AJ64">
        <f t="shared" si="97"/>
        <v>41.755967287233261</v>
      </c>
      <c r="AK64">
        <f t="shared" si="97"/>
        <v>41.637465091541394</v>
      </c>
      <c r="AL64">
        <f t="shared" si="97"/>
        <v>41.539514629338989</v>
      </c>
      <c r="AM64">
        <f t="shared" si="97"/>
        <v>41.735878581297818</v>
      </c>
      <c r="AN64">
        <f t="shared" si="97"/>
        <v>41.621482019398137</v>
      </c>
      <c r="AO64">
        <f t="shared" si="97"/>
        <v>41.510578069463264</v>
      </c>
      <c r="AP64">
        <f t="shared" si="97"/>
        <v>41.732980161745026</v>
      </c>
      <c r="AQ64" t="str">
        <f t="shared" si="97"/>
        <v/>
      </c>
      <c r="AR64" t="str">
        <f t="shared" si="97"/>
        <v/>
      </c>
      <c r="AS64" t="str">
        <f t="shared" si="97"/>
        <v/>
      </c>
      <c r="AT64" t="str">
        <f t="shared" si="97"/>
        <v/>
      </c>
      <c r="AU64" t="str">
        <f t="shared" si="97"/>
        <v/>
      </c>
      <c r="AV64" t="str">
        <f t="shared" si="97"/>
        <v/>
      </c>
      <c r="AW64">
        <f t="shared" si="97"/>
        <v>41.502425365553997</v>
      </c>
      <c r="AX64">
        <f t="shared" si="97"/>
        <v>41.372728347405463</v>
      </c>
      <c r="AY64">
        <f t="shared" si="97"/>
        <v>41.632938100490279</v>
      </c>
      <c r="AZ64">
        <f t="shared" si="97"/>
        <v>41.597315016577738</v>
      </c>
      <c r="BA64">
        <f t="shared" si="97"/>
        <v>41.512208805361723</v>
      </c>
      <c r="BB64">
        <f t="shared" si="97"/>
        <v>41.682770905503943</v>
      </c>
      <c r="BC64">
        <f t="shared" si="97"/>
        <v>41.583133817858496</v>
      </c>
      <c r="BD64">
        <f t="shared" si="97"/>
        <v>41.47732475830469</v>
      </c>
      <c r="BE64">
        <f t="shared" si="97"/>
        <v>41.68948409795474</v>
      </c>
      <c r="BF64">
        <f t="shared" si="97"/>
        <v>41.570762515866392</v>
      </c>
      <c r="BG64">
        <f t="shared" si="97"/>
        <v>41.469510301972974</v>
      </c>
      <c r="BH64">
        <f t="shared" si="97"/>
        <v>41.67251037600127</v>
      </c>
      <c r="BI64">
        <f t="shared" si="97"/>
        <v>41.461469533525971</v>
      </c>
      <c r="BJ64">
        <f t="shared" si="97"/>
        <v>41.265021949338127</v>
      </c>
      <c r="BK64">
        <f t="shared" si="97"/>
        <v>41.659796494046184</v>
      </c>
      <c r="BL64">
        <f t="shared" si="97"/>
        <v>41.534589572524155</v>
      </c>
      <c r="BM64">
        <f t="shared" si="97"/>
        <v>41.421429657334471</v>
      </c>
      <c r="BN64">
        <f t="shared" si="97"/>
        <v>41.648369468482137</v>
      </c>
      <c r="BO64">
        <f t="shared" si="97"/>
        <v>41.534231420774788</v>
      </c>
      <c r="BP64">
        <f t="shared" si="97"/>
        <v>41.417393111487293</v>
      </c>
      <c r="BQ64">
        <f t="shared" si="97"/>
        <v>41.651730795783187</v>
      </c>
      <c r="BR64">
        <f t="shared" si="97"/>
        <v>41.00141431212981</v>
      </c>
      <c r="BS64">
        <f t="shared" si="97"/>
        <v>40.934084989404937</v>
      </c>
      <c r="BT64">
        <f t="shared" si="97"/>
        <v>41.068965489397563</v>
      </c>
      <c r="BU64">
        <f t="shared" si="97"/>
        <v>41.056592563197469</v>
      </c>
      <c r="BV64">
        <f t="shared" si="97"/>
        <v>40.961119676441974</v>
      </c>
      <c r="BW64">
        <f t="shared" si="97"/>
        <v>41.152511549443432</v>
      </c>
      <c r="BX64">
        <f t="shared" si="97"/>
        <v>41.075655083963071</v>
      </c>
      <c r="BY64">
        <f t="shared" si="97"/>
        <v>40.957957538340281</v>
      </c>
      <c r="BZ64">
        <f t="shared" si="97"/>
        <v>41.194031014701338</v>
      </c>
    </row>
    <row r="65" spans="15:78" x14ac:dyDescent="0.15">
      <c r="O65">
        <v>8</v>
      </c>
      <c r="P65">
        <f t="shared" ref="P65:BZ65" si="98">IF(P38&gt;0,4/(0.00017*P38),"")</f>
        <v>41.042673139629542</v>
      </c>
      <c r="Q65">
        <f t="shared" si="98"/>
        <v>40.956845628895742</v>
      </c>
      <c r="R65">
        <f t="shared" si="98"/>
        <v>41.128861119073832</v>
      </c>
      <c r="S65">
        <f t="shared" si="98"/>
        <v>46.040197209244006</v>
      </c>
      <c r="T65">
        <f t="shared" si="98"/>
        <v>45.777735143704618</v>
      </c>
      <c r="U65">
        <f t="shared" si="98"/>
        <v>46.305686229525776</v>
      </c>
      <c r="V65">
        <f t="shared" si="98"/>
        <v>41.042716702496584</v>
      </c>
      <c r="W65">
        <f t="shared" si="98"/>
        <v>40.95826943156716</v>
      </c>
      <c r="X65">
        <f t="shared" si="98"/>
        <v>41.127512917625026</v>
      </c>
      <c r="Y65">
        <f t="shared" si="98"/>
        <v>46.575164264061222</v>
      </c>
      <c r="Z65">
        <f t="shared" si="98"/>
        <v>46.501465112619215</v>
      </c>
      <c r="AA65">
        <f t="shared" si="98"/>
        <v>46.649097394666825</v>
      </c>
      <c r="AB65">
        <f t="shared" si="98"/>
        <v>41.623641799615768</v>
      </c>
      <c r="AC65">
        <f t="shared" si="98"/>
        <v>41.507695316021497</v>
      </c>
      <c r="AD65">
        <f t="shared" si="98"/>
        <v>41.740237861323415</v>
      </c>
      <c r="AE65">
        <f t="shared" si="98"/>
        <v>41.0392367102667</v>
      </c>
      <c r="AF65">
        <f t="shared" si="98"/>
        <v>40.960851809896184</v>
      </c>
      <c r="AG65">
        <f t="shared" si="98"/>
        <v>41.117922189005903</v>
      </c>
      <c r="AH65">
        <f t="shared" si="98"/>
        <v>41.06630647651086</v>
      </c>
      <c r="AI65">
        <f t="shared" si="98"/>
        <v>40.984999141222993</v>
      </c>
      <c r="AJ65">
        <f t="shared" si="98"/>
        <v>41.147937053172775</v>
      </c>
      <c r="AK65">
        <f t="shared" si="98"/>
        <v>41.048167734051177</v>
      </c>
      <c r="AL65">
        <f t="shared" si="98"/>
        <v>40.954320977881736</v>
      </c>
      <c r="AM65">
        <f t="shared" si="98"/>
        <v>41.142445577417284</v>
      </c>
      <c r="AN65">
        <f t="shared" si="98"/>
        <v>41.044818436626144</v>
      </c>
      <c r="AO65">
        <f t="shared" si="98"/>
        <v>40.972390701684716</v>
      </c>
      <c r="AP65">
        <f t="shared" si="98"/>
        <v>41.117502689002222</v>
      </c>
      <c r="AQ65" t="str">
        <f t="shared" si="98"/>
        <v/>
      </c>
      <c r="AR65" t="str">
        <f t="shared" si="98"/>
        <v/>
      </c>
      <c r="AS65" t="str">
        <f t="shared" si="98"/>
        <v/>
      </c>
      <c r="AT65" t="str">
        <f t="shared" si="98"/>
        <v/>
      </c>
      <c r="AU65" t="str">
        <f t="shared" si="98"/>
        <v/>
      </c>
      <c r="AV65" t="str">
        <f t="shared" si="98"/>
        <v/>
      </c>
      <c r="AW65">
        <f t="shared" si="98"/>
        <v>41.534394920302319</v>
      </c>
      <c r="AX65">
        <f t="shared" si="98"/>
        <v>41.440508604242829</v>
      </c>
      <c r="AY65">
        <f t="shared" si="98"/>
        <v>41.62870761413371</v>
      </c>
      <c r="AZ65">
        <f t="shared" si="98"/>
        <v>41.593096581942767</v>
      </c>
      <c r="BA65">
        <f t="shared" si="98"/>
        <v>41.507248731448328</v>
      </c>
      <c r="BB65">
        <f t="shared" si="98"/>
        <v>41.679300280055955</v>
      </c>
      <c r="BC65">
        <f t="shared" si="98"/>
        <v>41.590483524660307</v>
      </c>
      <c r="BD65">
        <f t="shared" si="98"/>
        <v>41.478685541400068</v>
      </c>
      <c r="BE65">
        <f t="shared" si="98"/>
        <v>41.702885797476704</v>
      </c>
      <c r="BF65">
        <f t="shared" si="98"/>
        <v>41.587313770645281</v>
      </c>
      <c r="BG65">
        <f t="shared" si="98"/>
        <v>41.492592785356784</v>
      </c>
      <c r="BH65">
        <f t="shared" si="98"/>
        <v>41.682468211310301</v>
      </c>
      <c r="BI65">
        <f t="shared" si="98"/>
        <v>41.534623509423142</v>
      </c>
      <c r="BJ65">
        <f t="shared" si="98"/>
        <v>41.413437423796942</v>
      </c>
      <c r="BK65">
        <f t="shared" si="98"/>
        <v>41.656520918209168</v>
      </c>
      <c r="BL65">
        <f t="shared" si="98"/>
        <v>41.55867372682544</v>
      </c>
      <c r="BM65">
        <f t="shared" si="98"/>
        <v>41.471571689868455</v>
      </c>
      <c r="BN65">
        <f t="shared" si="98"/>
        <v>41.646142411701589</v>
      </c>
      <c r="BO65">
        <f t="shared" si="98"/>
        <v>41.513229164499855</v>
      </c>
      <c r="BP65">
        <f t="shared" si="98"/>
        <v>41.396303392242821</v>
      </c>
      <c r="BQ65">
        <f t="shared" si="98"/>
        <v>41.630817332219515</v>
      </c>
      <c r="BR65">
        <f t="shared" si="98"/>
        <v>41.001068757155963</v>
      </c>
      <c r="BS65">
        <f t="shared" si="98"/>
        <v>40.932198933182448</v>
      </c>
      <c r="BT65">
        <f t="shared" si="98"/>
        <v>41.070170723383058</v>
      </c>
      <c r="BU65">
        <f t="shared" si="98"/>
        <v>41.054105781347168</v>
      </c>
      <c r="BV65">
        <f t="shared" si="98"/>
        <v>40.955007285629343</v>
      </c>
      <c r="BW65">
        <f t="shared" si="98"/>
        <v>41.153685015941917</v>
      </c>
      <c r="BX65">
        <f t="shared" si="98"/>
        <v>41.075494396499167</v>
      </c>
      <c r="BY65">
        <f t="shared" si="98"/>
        <v>40.953963636383207</v>
      </c>
      <c r="BZ65">
        <f t="shared" si="98"/>
        <v>41.197748587702343</v>
      </c>
    </row>
    <row r="66" spans="15:78" x14ac:dyDescent="0.15">
      <c r="O66">
        <v>9</v>
      </c>
      <c r="P66">
        <f t="shared" ref="P66:BZ66" si="99">IF(P39&gt;0,4/(0.00017*P39),"")</f>
        <v>41.038165680943891</v>
      </c>
      <c r="Q66">
        <f t="shared" si="99"/>
        <v>40.957646720012612</v>
      </c>
      <c r="R66">
        <f t="shared" si="99"/>
        <v>41.119001851201013</v>
      </c>
      <c r="S66">
        <f t="shared" si="99"/>
        <v>41.079523903712442</v>
      </c>
      <c r="T66">
        <f t="shared" si="99"/>
        <v>41.01101138012514</v>
      </c>
      <c r="U66">
        <f t="shared" si="99"/>
        <v>41.148265722824902</v>
      </c>
      <c r="V66" t="str">
        <f t="shared" si="99"/>
        <v/>
      </c>
      <c r="W66" t="str">
        <f t="shared" si="99"/>
        <v/>
      </c>
      <c r="X66" t="str">
        <f t="shared" si="99"/>
        <v/>
      </c>
      <c r="Y66">
        <f t="shared" si="99"/>
        <v>43.391583034614328</v>
      </c>
      <c r="Z66">
        <f t="shared" si="99"/>
        <v>14.439492277053853</v>
      </c>
      <c r="AA66" t="str">
        <f t="shared" si="99"/>
        <v/>
      </c>
      <c r="AB66">
        <f t="shared" si="99"/>
        <v>41.593224371006983</v>
      </c>
      <c r="AC66">
        <f t="shared" si="99"/>
        <v>41.49518876418302</v>
      </c>
      <c r="AD66">
        <f t="shared" si="99"/>
        <v>41.691724308320964</v>
      </c>
      <c r="AE66" t="str">
        <f t="shared" si="99"/>
        <v/>
      </c>
      <c r="AF66" t="str">
        <f t="shared" si="99"/>
        <v/>
      </c>
      <c r="AG66" t="str">
        <f t="shared" si="99"/>
        <v/>
      </c>
      <c r="AH66" t="str">
        <f t="shared" si="99"/>
        <v/>
      </c>
      <c r="AI66" t="str">
        <f t="shared" si="99"/>
        <v/>
      </c>
      <c r="AJ66" t="str">
        <f t="shared" si="99"/>
        <v/>
      </c>
      <c r="AK66" t="str">
        <f t="shared" si="99"/>
        <v/>
      </c>
      <c r="AL66" t="str">
        <f t="shared" si="99"/>
        <v/>
      </c>
      <c r="AM66" t="str">
        <f t="shared" si="99"/>
        <v/>
      </c>
      <c r="AN66" t="str">
        <f t="shared" si="99"/>
        <v/>
      </c>
      <c r="AO66" t="str">
        <f t="shared" si="99"/>
        <v/>
      </c>
      <c r="AP66" t="str">
        <f t="shared" si="99"/>
        <v/>
      </c>
      <c r="AQ66" t="str">
        <f t="shared" si="99"/>
        <v/>
      </c>
      <c r="AR66" t="str">
        <f t="shared" si="99"/>
        <v/>
      </c>
      <c r="AS66" t="str">
        <f t="shared" si="99"/>
        <v/>
      </c>
      <c r="AT66" t="str">
        <f t="shared" si="99"/>
        <v/>
      </c>
      <c r="AU66" t="str">
        <f t="shared" si="99"/>
        <v/>
      </c>
      <c r="AV66" t="str">
        <f t="shared" si="99"/>
        <v/>
      </c>
      <c r="AW66">
        <f t="shared" si="99"/>
        <v>41.530895742216451</v>
      </c>
      <c r="AX66">
        <f t="shared" si="99"/>
        <v>41.422877870272593</v>
      </c>
      <c r="AY66">
        <f t="shared" si="99"/>
        <v>41.639478440504135</v>
      </c>
      <c r="AZ66">
        <f t="shared" si="99"/>
        <v>41.598469356680035</v>
      </c>
      <c r="BA66">
        <f t="shared" si="99"/>
        <v>41.514888235166168</v>
      </c>
      <c r="BB66">
        <f t="shared" si="99"/>
        <v>41.682387701630006</v>
      </c>
      <c r="BC66">
        <f t="shared" si="99"/>
        <v>41.594883455192786</v>
      </c>
      <c r="BD66">
        <f t="shared" si="99"/>
        <v>41.51074509900257</v>
      </c>
      <c r="BE66">
        <f t="shared" si="99"/>
        <v>41.67936358511438</v>
      </c>
      <c r="BF66">
        <f t="shared" si="99"/>
        <v>41.599674134618859</v>
      </c>
      <c r="BG66">
        <f t="shared" si="99"/>
        <v>41.509053213136923</v>
      </c>
      <c r="BH66">
        <f t="shared" si="99"/>
        <v>41.690691601839283</v>
      </c>
      <c r="BI66">
        <f t="shared" si="99"/>
        <v>41.560478371046869</v>
      </c>
      <c r="BJ66">
        <f t="shared" si="99"/>
        <v>41.467851336619432</v>
      </c>
      <c r="BK66">
        <f t="shared" si="99"/>
        <v>41.653520135190064</v>
      </c>
      <c r="BL66">
        <f t="shared" si="99"/>
        <v>41.573834464578056</v>
      </c>
      <c r="BM66">
        <f t="shared" si="99"/>
        <v>41.488466529249237</v>
      </c>
      <c r="BN66">
        <f t="shared" si="99"/>
        <v>41.659554435606125</v>
      </c>
      <c r="BO66">
        <f t="shared" si="99"/>
        <v>41.565032060167418</v>
      </c>
      <c r="BP66">
        <f t="shared" si="99"/>
        <v>41.432411699514226</v>
      </c>
      <c r="BQ66">
        <f t="shared" si="99"/>
        <v>41.698504152003245</v>
      </c>
      <c r="BR66">
        <f t="shared" si="99"/>
        <v>41.002129023814511</v>
      </c>
      <c r="BS66">
        <f t="shared" si="99"/>
        <v>40.934547346067269</v>
      </c>
      <c r="BT66">
        <f t="shared" si="99"/>
        <v>41.069934221125401</v>
      </c>
      <c r="BU66">
        <f t="shared" si="99"/>
        <v>41.045556370965492</v>
      </c>
      <c r="BV66">
        <f t="shared" si="99"/>
        <v>40.934401139074602</v>
      </c>
      <c r="BW66">
        <f t="shared" si="99"/>
        <v>41.157316919033583</v>
      </c>
      <c r="BX66">
        <f t="shared" si="99"/>
        <v>41.069810051086016</v>
      </c>
      <c r="BY66">
        <f t="shared" si="99"/>
        <v>40.956526114049602</v>
      </c>
      <c r="BZ66">
        <f t="shared" si="99"/>
        <v>41.18372240299383</v>
      </c>
    </row>
    <row r="67" spans="15:78" x14ac:dyDescent="0.15">
      <c r="O67">
        <v>10</v>
      </c>
      <c r="P67">
        <f t="shared" ref="P67:BZ67" si="100">IF(P40&gt;0,4/(0.00017*P40),"")</f>
        <v>41.043557725077292</v>
      </c>
      <c r="Q67">
        <f t="shared" si="100"/>
        <v>40.973114864631498</v>
      </c>
      <c r="R67">
        <f t="shared" si="100"/>
        <v>41.114243219871632</v>
      </c>
      <c r="S67" t="str">
        <f t="shared" si="100"/>
        <v/>
      </c>
      <c r="T67" t="str">
        <f t="shared" si="100"/>
        <v/>
      </c>
      <c r="U67" t="str">
        <f t="shared" si="100"/>
        <v/>
      </c>
      <c r="V67" t="str">
        <f t="shared" si="100"/>
        <v/>
      </c>
      <c r="W67" t="str">
        <f t="shared" si="100"/>
        <v/>
      </c>
      <c r="X67" t="str">
        <f t="shared" si="100"/>
        <v/>
      </c>
      <c r="Y67" t="str">
        <f t="shared" si="100"/>
        <v/>
      </c>
      <c r="Z67" t="str">
        <f t="shared" si="100"/>
        <v/>
      </c>
      <c r="AA67" t="str">
        <f t="shared" si="100"/>
        <v/>
      </c>
      <c r="AB67">
        <f t="shared" si="100"/>
        <v>43.938657371943727</v>
      </c>
      <c r="AC67">
        <f t="shared" si="100"/>
        <v>43.457295983734937</v>
      </c>
      <c r="AD67">
        <f t="shared" si="100"/>
        <v>44.430801947917431</v>
      </c>
      <c r="AE67" t="str">
        <f t="shared" si="100"/>
        <v/>
      </c>
      <c r="AF67" t="str">
        <f t="shared" si="100"/>
        <v/>
      </c>
      <c r="AG67" t="str">
        <f t="shared" si="100"/>
        <v/>
      </c>
      <c r="AH67" t="str">
        <f t="shared" si="100"/>
        <v/>
      </c>
      <c r="AI67" t="str">
        <f t="shared" si="100"/>
        <v/>
      </c>
      <c r="AJ67" t="str">
        <f t="shared" si="100"/>
        <v/>
      </c>
      <c r="AK67" t="str">
        <f t="shared" si="100"/>
        <v/>
      </c>
      <c r="AL67" t="str">
        <f t="shared" si="100"/>
        <v/>
      </c>
      <c r="AM67" t="str">
        <f t="shared" si="100"/>
        <v/>
      </c>
      <c r="AN67" t="str">
        <f t="shared" si="100"/>
        <v/>
      </c>
      <c r="AO67" t="str">
        <f t="shared" si="100"/>
        <v/>
      </c>
      <c r="AP67" t="str">
        <f t="shared" si="100"/>
        <v/>
      </c>
      <c r="AQ67" t="str">
        <f t="shared" si="100"/>
        <v/>
      </c>
      <c r="AR67" t="str">
        <f t="shared" si="100"/>
        <v/>
      </c>
      <c r="AS67" t="str">
        <f t="shared" si="100"/>
        <v/>
      </c>
      <c r="AT67" t="str">
        <f t="shared" si="100"/>
        <v/>
      </c>
      <c r="AU67" t="str">
        <f t="shared" si="100"/>
        <v/>
      </c>
      <c r="AV67" t="str">
        <f t="shared" si="100"/>
        <v/>
      </c>
      <c r="AW67">
        <f t="shared" si="100"/>
        <v>41.545196654455076</v>
      </c>
      <c r="AX67">
        <f t="shared" si="100"/>
        <v>41.451653428100407</v>
      </c>
      <c r="AY67">
        <f t="shared" si="100"/>
        <v>41.639163030472716</v>
      </c>
      <c r="AZ67">
        <f t="shared" si="100"/>
        <v>41.595218161112243</v>
      </c>
      <c r="BA67">
        <f t="shared" si="100"/>
        <v>41.512836294668169</v>
      </c>
      <c r="BB67">
        <f t="shared" si="100"/>
        <v>41.677927649930353</v>
      </c>
      <c r="BC67">
        <f t="shared" si="100"/>
        <v>41.609459583428574</v>
      </c>
      <c r="BD67">
        <f t="shared" si="100"/>
        <v>41.510976609620556</v>
      </c>
      <c r="BE67">
        <f t="shared" si="100"/>
        <v>41.708410961588932</v>
      </c>
      <c r="BF67">
        <f t="shared" si="100"/>
        <v>41.602525707059122</v>
      </c>
      <c r="BG67">
        <f t="shared" si="100"/>
        <v>41.516697850353069</v>
      </c>
      <c r="BH67">
        <f t="shared" si="100"/>
        <v>41.688709164359025</v>
      </c>
      <c r="BI67">
        <f t="shared" si="100"/>
        <v>41.566233485403352</v>
      </c>
      <c r="BJ67">
        <f t="shared" si="100"/>
        <v>41.466791102165075</v>
      </c>
      <c r="BK67">
        <f t="shared" si="100"/>
        <v>41.666153964912738</v>
      </c>
      <c r="BL67">
        <f t="shared" si="100"/>
        <v>41.566186954125364</v>
      </c>
      <c r="BM67">
        <f t="shared" si="100"/>
        <v>41.47342731281946</v>
      </c>
      <c r="BN67">
        <f t="shared" si="100"/>
        <v>41.659362458757776</v>
      </c>
      <c r="BO67">
        <f t="shared" si="100"/>
        <v>41.549432282661797</v>
      </c>
      <c r="BP67">
        <f t="shared" si="100"/>
        <v>41.463477295434657</v>
      </c>
      <c r="BQ67">
        <f t="shared" si="100"/>
        <v>41.635744384545269</v>
      </c>
      <c r="BR67">
        <f t="shared" si="100"/>
        <v>41.003143170191024</v>
      </c>
      <c r="BS67">
        <f t="shared" si="100"/>
        <v>40.934221491505348</v>
      </c>
      <c r="BT67">
        <f t="shared" si="100"/>
        <v>41.072297329627588</v>
      </c>
      <c r="BU67">
        <f t="shared" si="100"/>
        <v>41.052415538282489</v>
      </c>
      <c r="BV67">
        <f t="shared" si="100"/>
        <v>40.947436564984223</v>
      </c>
      <c r="BW67">
        <f t="shared" si="100"/>
        <v>41.157934174739374</v>
      </c>
      <c r="BX67">
        <f t="shared" si="100"/>
        <v>41.067681654603867</v>
      </c>
      <c r="BY67">
        <f t="shared" si="100"/>
        <v>40.951711020472068</v>
      </c>
      <c r="BZ67">
        <f t="shared" si="100"/>
        <v>41.18431098564448</v>
      </c>
    </row>
    <row r="68" spans="15:78" x14ac:dyDescent="0.15">
      <c r="O68">
        <v>11</v>
      </c>
      <c r="P68">
        <f t="shared" ref="P68:BZ68" si="101">IF(P41&gt;0,4/(0.00017*P41),"")</f>
        <v>41.041165337068158</v>
      </c>
      <c r="Q68">
        <f t="shared" si="101"/>
        <v>40.959896687665236</v>
      </c>
      <c r="R68">
        <f t="shared" si="101"/>
        <v>41.122757118322255</v>
      </c>
      <c r="S68" t="str">
        <f t="shared" si="101"/>
        <v/>
      </c>
      <c r="T68" t="str">
        <f t="shared" si="101"/>
        <v/>
      </c>
      <c r="U68" t="str">
        <f t="shared" si="101"/>
        <v/>
      </c>
      <c r="V68" t="str">
        <f t="shared" si="101"/>
        <v/>
      </c>
      <c r="W68" t="str">
        <f t="shared" si="101"/>
        <v/>
      </c>
      <c r="X68" t="str">
        <f t="shared" si="101"/>
        <v/>
      </c>
      <c r="Y68" t="str">
        <f t="shared" si="101"/>
        <v/>
      </c>
      <c r="Z68" t="str">
        <f t="shared" si="101"/>
        <v/>
      </c>
      <c r="AA68" t="str">
        <f t="shared" si="101"/>
        <v/>
      </c>
      <c r="AB68">
        <f t="shared" si="101"/>
        <v>41.632700750329995</v>
      </c>
      <c r="AC68">
        <f t="shared" si="101"/>
        <v>41.487138333024717</v>
      </c>
      <c r="AD68">
        <f t="shared" si="101"/>
        <v>41.779288209224148</v>
      </c>
      <c r="AE68" t="str">
        <f t="shared" si="101"/>
        <v/>
      </c>
      <c r="AF68" t="str">
        <f t="shared" si="101"/>
        <v/>
      </c>
      <c r="AG68" t="str">
        <f t="shared" si="101"/>
        <v/>
      </c>
      <c r="AH68" t="str">
        <f t="shared" si="101"/>
        <v/>
      </c>
      <c r="AI68" t="str">
        <f t="shared" si="101"/>
        <v/>
      </c>
      <c r="AJ68" t="str">
        <f t="shared" si="101"/>
        <v/>
      </c>
      <c r="AK68" t="str">
        <f t="shared" si="101"/>
        <v/>
      </c>
      <c r="AL68" t="str">
        <f t="shared" si="101"/>
        <v/>
      </c>
      <c r="AM68" t="str">
        <f t="shared" si="101"/>
        <v/>
      </c>
      <c r="AN68" t="str">
        <f t="shared" si="101"/>
        <v/>
      </c>
      <c r="AO68" t="str">
        <f t="shared" si="101"/>
        <v/>
      </c>
      <c r="AP68" t="str">
        <f t="shared" si="101"/>
        <v/>
      </c>
      <c r="AQ68" t="str">
        <f t="shared" si="101"/>
        <v/>
      </c>
      <c r="AR68" t="str">
        <f t="shared" si="101"/>
        <v/>
      </c>
      <c r="AS68" t="str">
        <f t="shared" si="101"/>
        <v/>
      </c>
      <c r="AT68" t="str">
        <f t="shared" si="101"/>
        <v/>
      </c>
      <c r="AU68" t="str">
        <f t="shared" si="101"/>
        <v/>
      </c>
      <c r="AV68" t="str">
        <f t="shared" si="101"/>
        <v/>
      </c>
      <c r="AW68">
        <f t="shared" si="101"/>
        <v>41.536593453080933</v>
      </c>
      <c r="AX68">
        <f t="shared" si="101"/>
        <v>41.444950284915294</v>
      </c>
      <c r="AY68">
        <f t="shared" si="101"/>
        <v>41.62864280255863</v>
      </c>
      <c r="AZ68">
        <f t="shared" si="101"/>
        <v>41.59835154695201</v>
      </c>
      <c r="BA68">
        <f t="shared" si="101"/>
        <v>41.498917616139245</v>
      </c>
      <c r="BB68">
        <f t="shared" si="101"/>
        <v>41.698263121721503</v>
      </c>
      <c r="BC68">
        <f t="shared" si="101"/>
        <v>41.603273158367401</v>
      </c>
      <c r="BD68">
        <f t="shared" si="101"/>
        <v>41.505865518412342</v>
      </c>
      <c r="BE68">
        <f t="shared" si="101"/>
        <v>41.701139074182407</v>
      </c>
      <c r="BF68">
        <f t="shared" si="101"/>
        <v>41.609594172937221</v>
      </c>
      <c r="BG68">
        <f t="shared" si="101"/>
        <v>41.523696457485791</v>
      </c>
      <c r="BH68">
        <f t="shared" si="101"/>
        <v>41.695848008537098</v>
      </c>
      <c r="BI68">
        <f t="shared" si="101"/>
        <v>41.572390403559282</v>
      </c>
      <c r="BJ68">
        <f t="shared" si="101"/>
        <v>41.49125688557239</v>
      </c>
      <c r="BK68">
        <f t="shared" si="101"/>
        <v>41.653841846111739</v>
      </c>
      <c r="BL68">
        <f t="shared" si="101"/>
        <v>41.566895721672736</v>
      </c>
      <c r="BM68">
        <f t="shared" si="101"/>
        <v>41.479062117504</v>
      </c>
      <c r="BN68">
        <f t="shared" si="101"/>
        <v>41.655102097672533</v>
      </c>
      <c r="BO68">
        <f t="shared" si="101"/>
        <v>41.574893007711161</v>
      </c>
      <c r="BP68">
        <f t="shared" si="101"/>
        <v>41.498722471257317</v>
      </c>
      <c r="BQ68">
        <f t="shared" si="101"/>
        <v>41.651343679036117</v>
      </c>
      <c r="BR68" t="str">
        <f t="shared" si="101"/>
        <v/>
      </c>
      <c r="BS68" t="str">
        <f t="shared" si="101"/>
        <v/>
      </c>
      <c r="BT68" t="str">
        <f t="shared" si="101"/>
        <v/>
      </c>
      <c r="BU68" t="str">
        <f t="shared" si="101"/>
        <v/>
      </c>
      <c r="BV68" t="str">
        <f t="shared" si="101"/>
        <v/>
      </c>
      <c r="BW68" t="str">
        <f t="shared" si="101"/>
        <v/>
      </c>
      <c r="BX68" t="str">
        <f t="shared" si="101"/>
        <v/>
      </c>
      <c r="BY68" t="str">
        <f t="shared" si="101"/>
        <v/>
      </c>
      <c r="BZ68" t="str">
        <f t="shared" si="101"/>
        <v/>
      </c>
    </row>
    <row r="69" spans="15:78" x14ac:dyDescent="0.15">
      <c r="O69">
        <v>12</v>
      </c>
      <c r="P69">
        <f t="shared" ref="P69:BZ69" si="102">IF(P42&gt;0,4/(0.00017*P42),"")</f>
        <v>41.037555821047917</v>
      </c>
      <c r="Q69">
        <f t="shared" si="102"/>
        <v>40.95813690945846</v>
      </c>
      <c r="R69">
        <f t="shared" si="102"/>
        <v>41.117283321743244</v>
      </c>
      <c r="S69" t="str">
        <f t="shared" si="102"/>
        <v/>
      </c>
      <c r="T69" t="str">
        <f t="shared" si="102"/>
        <v/>
      </c>
      <c r="U69" t="str">
        <f t="shared" si="102"/>
        <v/>
      </c>
      <c r="V69" t="str">
        <f t="shared" si="102"/>
        <v/>
      </c>
      <c r="W69" t="str">
        <f t="shared" si="102"/>
        <v/>
      </c>
      <c r="X69" t="str">
        <f t="shared" si="102"/>
        <v/>
      </c>
      <c r="Y69" t="str">
        <f t="shared" si="102"/>
        <v/>
      </c>
      <c r="Z69" t="str">
        <f t="shared" si="102"/>
        <v/>
      </c>
      <c r="AA69" t="str">
        <f t="shared" si="102"/>
        <v/>
      </c>
      <c r="AB69">
        <f t="shared" si="102"/>
        <v>42.940944936929306</v>
      </c>
      <c r="AC69">
        <f t="shared" si="102"/>
        <v>41.643447355796376</v>
      </c>
      <c r="AD69">
        <f t="shared" si="102"/>
        <v>44.321895751035967</v>
      </c>
      <c r="AE69" t="str">
        <f t="shared" si="102"/>
        <v/>
      </c>
      <c r="AF69" t="str">
        <f t="shared" si="102"/>
        <v/>
      </c>
      <c r="AG69" t="str">
        <f t="shared" si="102"/>
        <v/>
      </c>
      <c r="AH69" t="str">
        <f t="shared" si="102"/>
        <v/>
      </c>
      <c r="AI69" t="str">
        <f t="shared" si="102"/>
        <v/>
      </c>
      <c r="AJ69" t="str">
        <f t="shared" si="102"/>
        <v/>
      </c>
      <c r="AK69" t="str">
        <f t="shared" si="102"/>
        <v/>
      </c>
      <c r="AL69" t="str">
        <f t="shared" si="102"/>
        <v/>
      </c>
      <c r="AM69" t="str">
        <f t="shared" si="102"/>
        <v/>
      </c>
      <c r="AN69" t="str">
        <f t="shared" si="102"/>
        <v/>
      </c>
      <c r="AO69" t="str">
        <f t="shared" si="102"/>
        <v/>
      </c>
      <c r="AP69" t="str">
        <f t="shared" si="102"/>
        <v/>
      </c>
      <c r="AQ69" t="str">
        <f t="shared" si="102"/>
        <v/>
      </c>
      <c r="AR69" t="str">
        <f t="shared" si="102"/>
        <v/>
      </c>
      <c r="AS69" t="str">
        <f t="shared" si="102"/>
        <v/>
      </c>
      <c r="AT69" t="str">
        <f t="shared" si="102"/>
        <v/>
      </c>
      <c r="AU69" t="str">
        <f t="shared" si="102"/>
        <v/>
      </c>
      <c r="AV69" t="str">
        <f t="shared" si="102"/>
        <v/>
      </c>
      <c r="AW69">
        <f t="shared" si="102"/>
        <v>41.026325311007895</v>
      </c>
      <c r="AX69">
        <f t="shared" si="102"/>
        <v>40.947199852399578</v>
      </c>
      <c r="AY69">
        <f t="shared" si="102"/>
        <v>41.1057571622365</v>
      </c>
      <c r="AZ69">
        <f t="shared" si="102"/>
        <v>41.043592761621674</v>
      </c>
      <c r="BA69">
        <f t="shared" si="102"/>
        <v>40.95311862214156</v>
      </c>
      <c r="BB69">
        <f t="shared" si="102"/>
        <v>41.134467539387359</v>
      </c>
      <c r="BC69">
        <f t="shared" si="102"/>
        <v>41.037483120169732</v>
      </c>
      <c r="BD69">
        <f t="shared" si="102"/>
        <v>40.965807479249136</v>
      </c>
      <c r="BE69">
        <f t="shared" si="102"/>
        <v>41.109410014620877</v>
      </c>
      <c r="BF69">
        <f t="shared" si="102"/>
        <v>41.553541576564633</v>
      </c>
      <c r="BG69">
        <f t="shared" si="102"/>
        <v>41.450756766913713</v>
      </c>
      <c r="BH69">
        <f t="shared" si="102"/>
        <v>41.656837401222823</v>
      </c>
      <c r="BI69">
        <f t="shared" si="102"/>
        <v>41.506570862531198</v>
      </c>
      <c r="BJ69">
        <f t="shared" si="102"/>
        <v>41.388903111791294</v>
      </c>
      <c r="BK69">
        <f t="shared" si="102"/>
        <v>41.62490957450806</v>
      </c>
      <c r="BL69">
        <f t="shared" si="102"/>
        <v>41.492183054163327</v>
      </c>
      <c r="BM69">
        <f t="shared" si="102"/>
        <v>41.385782253990797</v>
      </c>
      <c r="BN69">
        <f t="shared" si="102"/>
        <v>41.599132366928757</v>
      </c>
      <c r="BO69">
        <f t="shared" si="102"/>
        <v>41.040778059763582</v>
      </c>
      <c r="BP69">
        <f t="shared" si="102"/>
        <v>40.968019054875676</v>
      </c>
      <c r="BQ69">
        <f t="shared" si="102"/>
        <v>41.11379596374082</v>
      </c>
      <c r="BR69" t="str">
        <f t="shared" si="102"/>
        <v/>
      </c>
      <c r="BS69" t="str">
        <f t="shared" si="102"/>
        <v/>
      </c>
      <c r="BT69" t="str">
        <f t="shared" si="102"/>
        <v/>
      </c>
      <c r="BU69" t="str">
        <f t="shared" si="102"/>
        <v/>
      </c>
      <c r="BV69" t="str">
        <f t="shared" si="102"/>
        <v/>
      </c>
      <c r="BW69" t="str">
        <f t="shared" si="102"/>
        <v/>
      </c>
      <c r="BX69" t="str">
        <f t="shared" si="102"/>
        <v/>
      </c>
      <c r="BY69" t="str">
        <f t="shared" si="102"/>
        <v/>
      </c>
      <c r="BZ69" t="str">
        <f t="shared" si="102"/>
        <v/>
      </c>
    </row>
    <row r="70" spans="15:78" x14ac:dyDescent="0.15">
      <c r="O70">
        <v>13</v>
      </c>
      <c r="P70">
        <f t="shared" ref="P70:BZ70" si="103">IF(P43&gt;0,4/(0.00017*P43),"")</f>
        <v>41.034998068505551</v>
      </c>
      <c r="Q70">
        <f t="shared" si="103"/>
        <v>40.955543298253126</v>
      </c>
      <c r="R70">
        <f t="shared" si="103"/>
        <v>41.114761726459484</v>
      </c>
      <c r="S70" t="str">
        <f t="shared" si="103"/>
        <v/>
      </c>
      <c r="T70" t="str">
        <f t="shared" si="103"/>
        <v/>
      </c>
      <c r="U70" t="str">
        <f t="shared" si="103"/>
        <v/>
      </c>
      <c r="V70" t="str">
        <f t="shared" si="103"/>
        <v/>
      </c>
      <c r="W70" t="str">
        <f t="shared" si="103"/>
        <v/>
      </c>
      <c r="X70" t="str">
        <f t="shared" si="103"/>
        <v/>
      </c>
      <c r="Y70" t="str">
        <f t="shared" si="103"/>
        <v/>
      </c>
      <c r="Z70" t="str">
        <f t="shared" si="103"/>
        <v/>
      </c>
      <c r="AA70" t="str">
        <f t="shared" si="103"/>
        <v/>
      </c>
      <c r="AB70">
        <f t="shared" si="103"/>
        <v>43.310074615125778</v>
      </c>
      <c r="AC70">
        <f t="shared" si="103"/>
        <v>9.3030872388400923</v>
      </c>
      <c r="AD70" t="str">
        <f t="shared" si="103"/>
        <v/>
      </c>
      <c r="AE70" t="str">
        <f t="shared" si="103"/>
        <v/>
      </c>
      <c r="AF70" t="str">
        <f t="shared" si="103"/>
        <v/>
      </c>
      <c r="AG70" t="str">
        <f t="shared" si="103"/>
        <v/>
      </c>
      <c r="AH70" t="str">
        <f t="shared" si="103"/>
        <v/>
      </c>
      <c r="AI70" t="str">
        <f t="shared" si="103"/>
        <v/>
      </c>
      <c r="AJ70" t="str">
        <f t="shared" si="103"/>
        <v/>
      </c>
      <c r="AK70" t="str">
        <f t="shared" si="103"/>
        <v/>
      </c>
      <c r="AL70" t="str">
        <f t="shared" si="103"/>
        <v/>
      </c>
      <c r="AM70" t="str">
        <f t="shared" si="103"/>
        <v/>
      </c>
      <c r="AN70" t="str">
        <f t="shared" si="103"/>
        <v/>
      </c>
      <c r="AO70" t="str">
        <f t="shared" si="103"/>
        <v/>
      </c>
      <c r="AP70" t="str">
        <f t="shared" si="103"/>
        <v/>
      </c>
      <c r="AQ70" t="str">
        <f t="shared" si="103"/>
        <v/>
      </c>
      <c r="AR70" t="str">
        <f t="shared" si="103"/>
        <v/>
      </c>
      <c r="AS70" t="str">
        <f t="shared" si="103"/>
        <v/>
      </c>
      <c r="AT70" t="str">
        <f t="shared" si="103"/>
        <v/>
      </c>
      <c r="AU70" t="str">
        <f t="shared" si="103"/>
        <v/>
      </c>
      <c r="AV70" t="str">
        <f t="shared" si="103"/>
        <v/>
      </c>
      <c r="AW70" t="str">
        <f t="shared" si="103"/>
        <v/>
      </c>
      <c r="AX70" t="str">
        <f t="shared" si="103"/>
        <v/>
      </c>
      <c r="AY70" t="str">
        <f t="shared" si="103"/>
        <v/>
      </c>
      <c r="AZ70">
        <f t="shared" si="103"/>
        <v>41.027918010979619</v>
      </c>
      <c r="BA70">
        <f t="shared" si="103"/>
        <v>40.943427634531375</v>
      </c>
      <c r="BB70">
        <f t="shared" si="103"/>
        <v>41.112757815200176</v>
      </c>
      <c r="BC70">
        <f t="shared" si="103"/>
        <v>41.03316471103512</v>
      </c>
      <c r="BD70">
        <f t="shared" si="103"/>
        <v>40.947525817359455</v>
      </c>
      <c r="BE70">
        <f t="shared" si="103"/>
        <v>41.119162571007358</v>
      </c>
      <c r="BF70">
        <f t="shared" si="103"/>
        <v>41.54429715925481</v>
      </c>
      <c r="BG70">
        <f t="shared" si="103"/>
        <v>41.435623834069666</v>
      </c>
      <c r="BH70">
        <f t="shared" si="103"/>
        <v>41.653542019066215</v>
      </c>
      <c r="BI70">
        <f t="shared" si="103"/>
        <v>41.49250643685501</v>
      </c>
      <c r="BJ70">
        <f t="shared" si="103"/>
        <v>41.393315954655868</v>
      </c>
      <c r="BK70">
        <f t="shared" si="103"/>
        <v>41.59217343970429</v>
      </c>
      <c r="BL70">
        <f t="shared" si="103"/>
        <v>41.484407849082878</v>
      </c>
      <c r="BM70">
        <f t="shared" si="103"/>
        <v>41.389570589754221</v>
      </c>
      <c r="BN70">
        <f t="shared" si="103"/>
        <v>41.579680713876535</v>
      </c>
      <c r="BO70">
        <f t="shared" si="103"/>
        <v>41.017597564910666</v>
      </c>
      <c r="BP70">
        <f t="shared" si="103"/>
        <v>40.936239325157565</v>
      </c>
      <c r="BQ70">
        <f t="shared" si="103"/>
        <v>41.09927983758223</v>
      </c>
      <c r="BR70" t="str">
        <f t="shared" si="103"/>
        <v/>
      </c>
      <c r="BS70" t="str">
        <f t="shared" si="103"/>
        <v/>
      </c>
      <c r="BT70" t="str">
        <f t="shared" si="103"/>
        <v/>
      </c>
      <c r="BU70" t="str">
        <f t="shared" si="103"/>
        <v/>
      </c>
      <c r="BV70" t="str">
        <f t="shared" si="103"/>
        <v/>
      </c>
      <c r="BW70" t="str">
        <f t="shared" si="103"/>
        <v/>
      </c>
      <c r="BX70" t="str">
        <f t="shared" si="103"/>
        <v/>
      </c>
      <c r="BY70" t="str">
        <f t="shared" si="103"/>
        <v/>
      </c>
      <c r="BZ70" t="str">
        <f t="shared" si="103"/>
        <v/>
      </c>
    </row>
    <row r="71" spans="15:78" x14ac:dyDescent="0.15">
      <c r="O71">
        <v>14</v>
      </c>
      <c r="P71" t="str">
        <f t="shared" ref="P71:BZ71" si="104">IF(P44&gt;0,4/(0.00017*P44),"")</f>
        <v/>
      </c>
      <c r="Q71" t="str">
        <f t="shared" si="104"/>
        <v/>
      </c>
      <c r="R71" t="str">
        <f t="shared" si="104"/>
        <v/>
      </c>
      <c r="S71" t="str">
        <f t="shared" si="104"/>
        <v/>
      </c>
      <c r="T71" t="str">
        <f t="shared" si="104"/>
        <v/>
      </c>
      <c r="U71" t="str">
        <f t="shared" si="104"/>
        <v/>
      </c>
      <c r="V71" t="str">
        <f t="shared" si="104"/>
        <v/>
      </c>
      <c r="W71" t="str">
        <f t="shared" si="104"/>
        <v/>
      </c>
      <c r="X71" t="str">
        <f t="shared" si="104"/>
        <v/>
      </c>
      <c r="Y71" t="str">
        <f t="shared" si="104"/>
        <v/>
      </c>
      <c r="Z71" t="str">
        <f t="shared" si="104"/>
        <v/>
      </c>
      <c r="AA71" t="str">
        <f t="shared" si="104"/>
        <v/>
      </c>
      <c r="AB71" t="str">
        <f t="shared" si="104"/>
        <v/>
      </c>
      <c r="AC71" t="str">
        <f t="shared" si="104"/>
        <v/>
      </c>
      <c r="AD71" t="str">
        <f t="shared" si="104"/>
        <v/>
      </c>
      <c r="AE71" t="str">
        <f t="shared" si="104"/>
        <v/>
      </c>
      <c r="AF71" t="str">
        <f t="shared" si="104"/>
        <v/>
      </c>
      <c r="AG71" t="str">
        <f t="shared" si="104"/>
        <v/>
      </c>
      <c r="AH71" t="str">
        <f t="shared" si="104"/>
        <v/>
      </c>
      <c r="AI71" t="str">
        <f t="shared" si="104"/>
        <v/>
      </c>
      <c r="AJ71" t="str">
        <f t="shared" si="104"/>
        <v/>
      </c>
      <c r="AK71" t="str">
        <f t="shared" si="104"/>
        <v/>
      </c>
      <c r="AL71" t="str">
        <f t="shared" si="104"/>
        <v/>
      </c>
      <c r="AM71" t="str">
        <f t="shared" si="104"/>
        <v/>
      </c>
      <c r="AN71" t="str">
        <f t="shared" si="104"/>
        <v/>
      </c>
      <c r="AO71" t="str">
        <f t="shared" si="104"/>
        <v/>
      </c>
      <c r="AP71" t="str">
        <f t="shared" si="104"/>
        <v/>
      </c>
      <c r="AQ71" t="str">
        <f t="shared" si="104"/>
        <v/>
      </c>
      <c r="AR71" t="str">
        <f t="shared" si="104"/>
        <v/>
      </c>
      <c r="AS71" t="str">
        <f t="shared" si="104"/>
        <v/>
      </c>
      <c r="AT71" t="str">
        <f t="shared" si="104"/>
        <v/>
      </c>
      <c r="AU71" t="str">
        <f t="shared" si="104"/>
        <v/>
      </c>
      <c r="AV71" t="str">
        <f t="shared" si="104"/>
        <v/>
      </c>
      <c r="AW71" t="str">
        <f t="shared" si="104"/>
        <v/>
      </c>
      <c r="AX71" t="str">
        <f t="shared" si="104"/>
        <v/>
      </c>
      <c r="AY71" t="str">
        <f t="shared" si="104"/>
        <v/>
      </c>
      <c r="AZ71">
        <f t="shared" si="104"/>
        <v>41.034897449030616</v>
      </c>
      <c r="BA71">
        <f t="shared" si="104"/>
        <v>40.960254889761721</v>
      </c>
      <c r="BB71">
        <f t="shared" si="104"/>
        <v>41.109812549730911</v>
      </c>
      <c r="BC71">
        <f t="shared" si="104"/>
        <v>41.040130850530772</v>
      </c>
      <c r="BD71">
        <f t="shared" si="104"/>
        <v>40.96260238229825</v>
      </c>
      <c r="BE71">
        <f t="shared" si="104"/>
        <v>41.11795334603589</v>
      </c>
      <c r="BF71">
        <f t="shared" si="104"/>
        <v>41.545463182773169</v>
      </c>
      <c r="BG71">
        <f t="shared" si="104"/>
        <v>41.43354025394239</v>
      </c>
      <c r="BH71">
        <f t="shared" si="104"/>
        <v>41.657992416139379</v>
      </c>
      <c r="BI71">
        <f t="shared" si="104"/>
        <v>41.512759905764455</v>
      </c>
      <c r="BJ71">
        <f t="shared" si="104"/>
        <v>41.427665113940002</v>
      </c>
      <c r="BK71">
        <f t="shared" si="104"/>
        <v>41.598204996253912</v>
      </c>
      <c r="BL71">
        <f t="shared" si="104"/>
        <v>41.488147233748791</v>
      </c>
      <c r="BM71">
        <f t="shared" si="104"/>
        <v>41.377336179936549</v>
      </c>
      <c r="BN71">
        <f t="shared" si="104"/>
        <v>41.599553398955059</v>
      </c>
      <c r="BO71">
        <f t="shared" si="104"/>
        <v>41.036695720209856</v>
      </c>
      <c r="BP71">
        <f t="shared" si="104"/>
        <v>40.969690765892466</v>
      </c>
      <c r="BQ71">
        <f t="shared" si="104"/>
        <v>41.103920203578397</v>
      </c>
      <c r="BR71" t="str">
        <f t="shared" si="104"/>
        <v/>
      </c>
      <c r="BS71" t="str">
        <f t="shared" si="104"/>
        <v/>
      </c>
      <c r="BT71" t="str">
        <f t="shared" si="104"/>
        <v/>
      </c>
      <c r="BU71" t="str">
        <f t="shared" si="104"/>
        <v/>
      </c>
      <c r="BV71" t="str">
        <f t="shared" si="104"/>
        <v/>
      </c>
      <c r="BW71" t="str">
        <f t="shared" si="104"/>
        <v/>
      </c>
      <c r="BX71" t="str">
        <f t="shared" si="104"/>
        <v/>
      </c>
      <c r="BY71" t="str">
        <f t="shared" si="104"/>
        <v/>
      </c>
      <c r="BZ71" t="str">
        <f t="shared" si="104"/>
        <v/>
      </c>
    </row>
    <row r="72" spans="15:78" x14ac:dyDescent="0.15">
      <c r="O72">
        <v>15</v>
      </c>
      <c r="P72" t="str">
        <f t="shared" ref="P72:BZ72" si="105">IF(P45&gt;0,4/(0.00017*P45),"")</f>
        <v/>
      </c>
      <c r="Q72" t="str">
        <f t="shared" si="105"/>
        <v/>
      </c>
      <c r="R72" t="str">
        <f t="shared" si="105"/>
        <v/>
      </c>
      <c r="S72" t="str">
        <f t="shared" si="105"/>
        <v/>
      </c>
      <c r="T72" t="str">
        <f t="shared" si="105"/>
        <v/>
      </c>
      <c r="U72" t="str">
        <f t="shared" si="105"/>
        <v/>
      </c>
      <c r="V72" t="str">
        <f t="shared" si="105"/>
        <v/>
      </c>
      <c r="W72" t="str">
        <f t="shared" si="105"/>
        <v/>
      </c>
      <c r="X72" t="str">
        <f t="shared" si="105"/>
        <v/>
      </c>
      <c r="Y72" t="str">
        <f t="shared" si="105"/>
        <v/>
      </c>
      <c r="Z72" t="str">
        <f t="shared" si="105"/>
        <v/>
      </c>
      <c r="AA72" t="str">
        <f t="shared" si="105"/>
        <v/>
      </c>
      <c r="AB72" t="str">
        <f t="shared" si="105"/>
        <v/>
      </c>
      <c r="AC72" t="str">
        <f t="shared" si="105"/>
        <v/>
      </c>
      <c r="AD72" t="str">
        <f t="shared" si="105"/>
        <v/>
      </c>
      <c r="AE72" t="str">
        <f t="shared" si="105"/>
        <v/>
      </c>
      <c r="AF72" t="str">
        <f t="shared" si="105"/>
        <v/>
      </c>
      <c r="AG72" t="str">
        <f t="shared" si="105"/>
        <v/>
      </c>
      <c r="AH72" t="str">
        <f t="shared" si="105"/>
        <v/>
      </c>
      <c r="AI72" t="str">
        <f t="shared" si="105"/>
        <v/>
      </c>
      <c r="AJ72" t="str">
        <f t="shared" si="105"/>
        <v/>
      </c>
      <c r="AK72" t="str">
        <f t="shared" si="105"/>
        <v/>
      </c>
      <c r="AL72" t="str">
        <f t="shared" si="105"/>
        <v/>
      </c>
      <c r="AM72" t="str">
        <f t="shared" si="105"/>
        <v/>
      </c>
      <c r="AN72" t="str">
        <f t="shared" si="105"/>
        <v/>
      </c>
      <c r="AO72" t="str">
        <f t="shared" si="105"/>
        <v/>
      </c>
      <c r="AP72" t="str">
        <f t="shared" si="105"/>
        <v/>
      </c>
      <c r="AQ72" t="str">
        <f t="shared" si="105"/>
        <v/>
      </c>
      <c r="AR72" t="str">
        <f t="shared" si="105"/>
        <v/>
      </c>
      <c r="AS72" t="str">
        <f t="shared" si="105"/>
        <v/>
      </c>
      <c r="AT72" t="str">
        <f t="shared" si="105"/>
        <v/>
      </c>
      <c r="AU72" t="str">
        <f t="shared" si="105"/>
        <v/>
      </c>
      <c r="AV72" t="str">
        <f t="shared" si="105"/>
        <v/>
      </c>
      <c r="AW72" t="str">
        <f t="shared" si="105"/>
        <v/>
      </c>
      <c r="AX72" t="str">
        <f t="shared" si="105"/>
        <v/>
      </c>
      <c r="AY72" t="str">
        <f t="shared" si="105"/>
        <v/>
      </c>
      <c r="AZ72">
        <f t="shared" si="105"/>
        <v>41.036019934276915</v>
      </c>
      <c r="BA72">
        <f t="shared" si="105"/>
        <v>40.946445003099335</v>
      </c>
      <c r="BB72">
        <f t="shared" si="105"/>
        <v>41.125987635056354</v>
      </c>
      <c r="BC72">
        <f t="shared" si="105"/>
        <v>41.03687704132755</v>
      </c>
      <c r="BD72">
        <f t="shared" si="105"/>
        <v>40.951114622505003</v>
      </c>
      <c r="BE72">
        <f t="shared" si="105"/>
        <v>41.122999432208857</v>
      </c>
      <c r="BF72">
        <f t="shared" si="105"/>
        <v>41.545017984987602</v>
      </c>
      <c r="BG72">
        <f t="shared" si="105"/>
        <v>41.456648570551465</v>
      </c>
      <c r="BH72">
        <f t="shared" si="105"/>
        <v>41.63376494248655</v>
      </c>
      <c r="BI72">
        <f t="shared" si="105"/>
        <v>41.510001600001452</v>
      </c>
      <c r="BJ72">
        <f t="shared" si="105"/>
        <v>41.389084729942255</v>
      </c>
      <c r="BK72">
        <f t="shared" si="105"/>
        <v>41.631627049589284</v>
      </c>
      <c r="BL72">
        <f t="shared" si="105"/>
        <v>41.495885574336306</v>
      </c>
      <c r="BM72">
        <f t="shared" si="105"/>
        <v>41.386928979629609</v>
      </c>
      <c r="BN72">
        <f t="shared" si="105"/>
        <v>41.60541736878487</v>
      </c>
      <c r="BO72">
        <f t="shared" si="105"/>
        <v>41.02249129979603</v>
      </c>
      <c r="BP72">
        <f t="shared" si="105"/>
        <v>40.957433534770892</v>
      </c>
      <c r="BQ72">
        <f t="shared" si="105"/>
        <v>41.087756072250336</v>
      </c>
      <c r="BR72" t="str">
        <f t="shared" si="105"/>
        <v/>
      </c>
      <c r="BS72" t="str">
        <f t="shared" si="105"/>
        <v/>
      </c>
      <c r="BT72" t="str">
        <f t="shared" si="105"/>
        <v/>
      </c>
      <c r="BU72" t="str">
        <f t="shared" si="105"/>
        <v/>
      </c>
      <c r="BV72" t="str">
        <f t="shared" si="105"/>
        <v/>
      </c>
      <c r="BW72" t="str">
        <f t="shared" si="105"/>
        <v/>
      </c>
      <c r="BX72" t="str">
        <f t="shared" si="105"/>
        <v/>
      </c>
      <c r="BY72" t="str">
        <f t="shared" si="105"/>
        <v/>
      </c>
      <c r="BZ72" t="str">
        <f t="shared" si="105"/>
        <v/>
      </c>
    </row>
    <row r="73" spans="15:78" x14ac:dyDescent="0.15">
      <c r="O73">
        <v>16</v>
      </c>
      <c r="P73" t="str">
        <f t="shared" ref="P73:BZ73" si="106">IF(P46&gt;0,4/(0.00017*P46),"")</f>
        <v/>
      </c>
      <c r="Q73" t="str">
        <f t="shared" si="106"/>
        <v/>
      </c>
      <c r="R73" t="str">
        <f t="shared" si="106"/>
        <v/>
      </c>
      <c r="S73" t="str">
        <f t="shared" si="106"/>
        <v/>
      </c>
      <c r="T73" t="str">
        <f t="shared" si="106"/>
        <v/>
      </c>
      <c r="U73" t="str">
        <f t="shared" si="106"/>
        <v/>
      </c>
      <c r="V73" t="str">
        <f t="shared" si="106"/>
        <v/>
      </c>
      <c r="W73" t="str">
        <f t="shared" si="106"/>
        <v/>
      </c>
      <c r="X73" t="str">
        <f t="shared" si="106"/>
        <v/>
      </c>
      <c r="Y73" t="str">
        <f t="shared" si="106"/>
        <v/>
      </c>
      <c r="Z73" t="str">
        <f t="shared" si="106"/>
        <v/>
      </c>
      <c r="AA73" t="str">
        <f t="shared" si="106"/>
        <v/>
      </c>
      <c r="AB73" t="str">
        <f t="shared" si="106"/>
        <v/>
      </c>
      <c r="AC73" t="str">
        <f t="shared" si="106"/>
        <v/>
      </c>
      <c r="AD73" t="str">
        <f t="shared" si="106"/>
        <v/>
      </c>
      <c r="AE73" t="str">
        <f t="shared" si="106"/>
        <v/>
      </c>
      <c r="AF73" t="str">
        <f t="shared" si="106"/>
        <v/>
      </c>
      <c r="AG73" t="str">
        <f t="shared" si="106"/>
        <v/>
      </c>
      <c r="AH73" t="str">
        <f t="shared" si="106"/>
        <v/>
      </c>
      <c r="AI73" t="str">
        <f t="shared" si="106"/>
        <v/>
      </c>
      <c r="AJ73" t="str">
        <f t="shared" si="106"/>
        <v/>
      </c>
      <c r="AK73" t="str">
        <f t="shared" si="106"/>
        <v/>
      </c>
      <c r="AL73" t="str">
        <f t="shared" si="106"/>
        <v/>
      </c>
      <c r="AM73" t="str">
        <f t="shared" si="106"/>
        <v/>
      </c>
      <c r="AN73" t="str">
        <f t="shared" si="106"/>
        <v/>
      </c>
      <c r="AO73" t="str">
        <f t="shared" si="106"/>
        <v/>
      </c>
      <c r="AP73" t="str">
        <f t="shared" si="106"/>
        <v/>
      </c>
      <c r="AQ73" t="str">
        <f t="shared" si="106"/>
        <v/>
      </c>
      <c r="AR73" t="str">
        <f t="shared" si="106"/>
        <v/>
      </c>
      <c r="AS73" t="str">
        <f t="shared" si="106"/>
        <v/>
      </c>
      <c r="AT73" t="str">
        <f t="shared" si="106"/>
        <v/>
      </c>
      <c r="AU73" t="str">
        <f t="shared" si="106"/>
        <v/>
      </c>
      <c r="AV73" t="str">
        <f t="shared" si="106"/>
        <v/>
      </c>
      <c r="AW73" t="str">
        <f t="shared" si="106"/>
        <v/>
      </c>
      <c r="AX73" t="str">
        <f t="shared" si="106"/>
        <v/>
      </c>
      <c r="AY73" t="str">
        <f t="shared" si="106"/>
        <v/>
      </c>
      <c r="AZ73">
        <f t="shared" si="106"/>
        <v>41.036355296148578</v>
      </c>
      <c r="BA73">
        <f t="shared" si="106"/>
        <v>40.948537104089738</v>
      </c>
      <c r="BB73">
        <f t="shared" si="106"/>
        <v>41.124550967364009</v>
      </c>
      <c r="BC73">
        <f t="shared" si="106"/>
        <v>41.043985792768623</v>
      </c>
      <c r="BD73">
        <f t="shared" si="106"/>
        <v>40.959164816006904</v>
      </c>
      <c r="BE73">
        <f t="shared" si="106"/>
        <v>41.129158804446277</v>
      </c>
      <c r="BF73">
        <f t="shared" si="106"/>
        <v>41.551619776242894</v>
      </c>
      <c r="BG73">
        <f t="shared" si="106"/>
        <v>41.451831858547322</v>
      </c>
      <c r="BH73">
        <f t="shared" si="106"/>
        <v>41.651889296663242</v>
      </c>
      <c r="BI73">
        <f t="shared" si="106"/>
        <v>41.50028073706541</v>
      </c>
      <c r="BJ73">
        <f t="shared" si="106"/>
        <v>41.385705830059443</v>
      </c>
      <c r="BK73">
        <f t="shared" si="106"/>
        <v>41.615491798643433</v>
      </c>
      <c r="BL73">
        <f t="shared" si="106"/>
        <v>41.507276883567243</v>
      </c>
      <c r="BM73">
        <f t="shared" si="106"/>
        <v>41.423811673713615</v>
      </c>
      <c r="BN73">
        <f t="shared" si="106"/>
        <v>41.591079122103586</v>
      </c>
      <c r="BO73">
        <f t="shared" si="106"/>
        <v>41.046434398921058</v>
      </c>
      <c r="BP73">
        <f t="shared" si="106"/>
        <v>40.970017152716068</v>
      </c>
      <c r="BQ73">
        <f t="shared" si="106"/>
        <v>41.123137244610113</v>
      </c>
      <c r="BR73" t="str">
        <f t="shared" si="106"/>
        <v/>
      </c>
      <c r="BS73" t="str">
        <f t="shared" si="106"/>
        <v/>
      </c>
      <c r="BT73" t="str">
        <f t="shared" si="106"/>
        <v/>
      </c>
      <c r="BU73" t="str">
        <f t="shared" si="106"/>
        <v/>
      </c>
      <c r="BV73" t="str">
        <f t="shared" si="106"/>
        <v/>
      </c>
      <c r="BW73" t="str">
        <f t="shared" si="106"/>
        <v/>
      </c>
      <c r="BX73" t="str">
        <f t="shared" si="106"/>
        <v/>
      </c>
      <c r="BY73" t="str">
        <f t="shared" si="106"/>
        <v/>
      </c>
      <c r="BZ73" t="str">
        <f t="shared" si="106"/>
        <v/>
      </c>
    </row>
    <row r="74" spans="15:78" x14ac:dyDescent="0.15">
      <c r="O74">
        <v>17</v>
      </c>
      <c r="P74" t="str">
        <f t="shared" ref="P74:BZ74" si="107">IF(P47&gt;0,4/(0.00017*P47),"")</f>
        <v/>
      </c>
      <c r="Q74" t="str">
        <f t="shared" si="107"/>
        <v/>
      </c>
      <c r="R74" t="str">
        <f t="shared" si="107"/>
        <v/>
      </c>
      <c r="S74" t="str">
        <f t="shared" si="107"/>
        <v/>
      </c>
      <c r="T74" t="str">
        <f t="shared" si="107"/>
        <v/>
      </c>
      <c r="U74" t="str">
        <f t="shared" si="107"/>
        <v/>
      </c>
      <c r="V74" t="str">
        <f t="shared" si="107"/>
        <v/>
      </c>
      <c r="W74" t="str">
        <f t="shared" si="107"/>
        <v/>
      </c>
      <c r="X74" t="str">
        <f t="shared" si="107"/>
        <v/>
      </c>
      <c r="Y74" t="str">
        <f t="shared" si="107"/>
        <v/>
      </c>
      <c r="Z74" t="str">
        <f t="shared" si="107"/>
        <v/>
      </c>
      <c r="AA74" t="str">
        <f t="shared" si="107"/>
        <v/>
      </c>
      <c r="AB74" t="str">
        <f t="shared" si="107"/>
        <v/>
      </c>
      <c r="AC74" t="str">
        <f t="shared" si="107"/>
        <v/>
      </c>
      <c r="AD74" t="str">
        <f t="shared" si="107"/>
        <v/>
      </c>
      <c r="AE74" t="str">
        <f t="shared" si="107"/>
        <v/>
      </c>
      <c r="AF74" t="str">
        <f t="shared" si="107"/>
        <v/>
      </c>
      <c r="AG74" t="str">
        <f t="shared" si="107"/>
        <v/>
      </c>
      <c r="AH74" t="str">
        <f t="shared" si="107"/>
        <v/>
      </c>
      <c r="AI74" t="str">
        <f t="shared" si="107"/>
        <v/>
      </c>
      <c r="AJ74" t="str">
        <f t="shared" si="107"/>
        <v/>
      </c>
      <c r="AK74" t="str">
        <f t="shared" si="107"/>
        <v/>
      </c>
      <c r="AL74" t="str">
        <f t="shared" si="107"/>
        <v/>
      </c>
      <c r="AM74" t="str">
        <f t="shared" si="107"/>
        <v/>
      </c>
      <c r="AN74" t="str">
        <f t="shared" si="107"/>
        <v/>
      </c>
      <c r="AO74" t="str">
        <f t="shared" si="107"/>
        <v/>
      </c>
      <c r="AP74" t="str">
        <f t="shared" si="107"/>
        <v/>
      </c>
      <c r="AQ74" t="str">
        <f t="shared" si="107"/>
        <v/>
      </c>
      <c r="AR74" t="str">
        <f t="shared" si="107"/>
        <v/>
      </c>
      <c r="AS74" t="str">
        <f t="shared" si="107"/>
        <v/>
      </c>
      <c r="AT74" t="str">
        <f t="shared" si="107"/>
        <v/>
      </c>
      <c r="AU74" t="str">
        <f t="shared" si="107"/>
        <v/>
      </c>
      <c r="AV74" t="str">
        <f t="shared" si="107"/>
        <v/>
      </c>
      <c r="AW74" t="str">
        <f t="shared" si="107"/>
        <v/>
      </c>
      <c r="AX74" t="str">
        <f t="shared" si="107"/>
        <v/>
      </c>
      <c r="AY74" t="str">
        <f t="shared" si="107"/>
        <v/>
      </c>
      <c r="AZ74" t="str">
        <f t="shared" si="107"/>
        <v/>
      </c>
      <c r="BA74" t="str">
        <f t="shared" si="107"/>
        <v/>
      </c>
      <c r="BB74" t="str">
        <f t="shared" si="107"/>
        <v/>
      </c>
      <c r="BC74" t="str">
        <f t="shared" si="107"/>
        <v/>
      </c>
      <c r="BD74" t="str">
        <f t="shared" si="107"/>
        <v/>
      </c>
      <c r="BE74" t="str">
        <f t="shared" si="107"/>
        <v/>
      </c>
      <c r="BF74">
        <f t="shared" si="107"/>
        <v>41.54820496583006</v>
      </c>
      <c r="BG74">
        <f t="shared" si="107"/>
        <v>41.438251260843934</v>
      </c>
      <c r="BH74">
        <f t="shared" si="107"/>
        <v>41.658743733253075</v>
      </c>
      <c r="BI74">
        <f t="shared" si="107"/>
        <v>41.502084518453771</v>
      </c>
      <c r="BJ74">
        <f t="shared" si="107"/>
        <v>41.417371845750708</v>
      </c>
      <c r="BK74">
        <f t="shared" si="107"/>
        <v>41.587144434090654</v>
      </c>
      <c r="BL74">
        <f t="shared" si="107"/>
        <v>41.476401982035462</v>
      </c>
      <c r="BM74">
        <f t="shared" si="107"/>
        <v>41.345224044285182</v>
      </c>
      <c r="BN74">
        <f t="shared" si="107"/>
        <v>41.608414957981616</v>
      </c>
      <c r="BO74">
        <f t="shared" si="107"/>
        <v>41.033970760998365</v>
      </c>
      <c r="BP74">
        <f t="shared" si="107"/>
        <v>40.965241167060839</v>
      </c>
      <c r="BQ74">
        <f t="shared" si="107"/>
        <v>41.102931365205528</v>
      </c>
      <c r="BR74" t="str">
        <f t="shared" si="107"/>
        <v/>
      </c>
      <c r="BS74" t="str">
        <f t="shared" si="107"/>
        <v/>
      </c>
      <c r="BT74" t="str">
        <f t="shared" si="107"/>
        <v/>
      </c>
      <c r="BU74" t="str">
        <f t="shared" si="107"/>
        <v/>
      </c>
      <c r="BV74" t="str">
        <f t="shared" si="107"/>
        <v/>
      </c>
      <c r="BW74" t="str">
        <f t="shared" si="107"/>
        <v/>
      </c>
      <c r="BX74" t="str">
        <f t="shared" si="107"/>
        <v/>
      </c>
      <c r="BY74" t="str">
        <f t="shared" si="107"/>
        <v/>
      </c>
      <c r="BZ74" t="str">
        <f t="shared" si="107"/>
        <v/>
      </c>
    </row>
    <row r="75" spans="15:78" x14ac:dyDescent="0.15">
      <c r="O75">
        <v>18</v>
      </c>
      <c r="P75" t="str">
        <f t="shared" ref="P75:BZ75" si="108">IF(P48&gt;0,4/(0.00017*P48),"")</f>
        <v/>
      </c>
      <c r="Q75" t="str">
        <f t="shared" si="108"/>
        <v/>
      </c>
      <c r="R75" t="str">
        <f t="shared" si="108"/>
        <v/>
      </c>
      <c r="S75" t="str">
        <f t="shared" si="108"/>
        <v/>
      </c>
      <c r="T75" t="str">
        <f t="shared" si="108"/>
        <v/>
      </c>
      <c r="U75" t="str">
        <f t="shared" si="108"/>
        <v/>
      </c>
      <c r="V75" t="str">
        <f t="shared" si="108"/>
        <v/>
      </c>
      <c r="W75" t="str">
        <f t="shared" si="108"/>
        <v/>
      </c>
      <c r="X75" t="str">
        <f t="shared" si="108"/>
        <v/>
      </c>
      <c r="Y75" t="str">
        <f t="shared" si="108"/>
        <v/>
      </c>
      <c r="Z75" t="str">
        <f t="shared" si="108"/>
        <v/>
      </c>
      <c r="AA75" t="str">
        <f t="shared" si="108"/>
        <v/>
      </c>
      <c r="AB75" t="str">
        <f t="shared" si="108"/>
        <v/>
      </c>
      <c r="AC75" t="str">
        <f t="shared" si="108"/>
        <v/>
      </c>
      <c r="AD75" t="str">
        <f t="shared" si="108"/>
        <v/>
      </c>
      <c r="AE75" t="str">
        <f t="shared" si="108"/>
        <v/>
      </c>
      <c r="AF75" t="str">
        <f t="shared" si="108"/>
        <v/>
      </c>
      <c r="AG75" t="str">
        <f t="shared" si="108"/>
        <v/>
      </c>
      <c r="AH75" t="str">
        <f t="shared" si="108"/>
        <v/>
      </c>
      <c r="AI75" t="str">
        <f t="shared" si="108"/>
        <v/>
      </c>
      <c r="AJ75" t="str">
        <f t="shared" si="108"/>
        <v/>
      </c>
      <c r="AK75" t="str">
        <f t="shared" si="108"/>
        <v/>
      </c>
      <c r="AL75" t="str">
        <f t="shared" si="108"/>
        <v/>
      </c>
      <c r="AM75" t="str">
        <f t="shared" si="108"/>
        <v/>
      </c>
      <c r="AN75" t="str">
        <f t="shared" si="108"/>
        <v/>
      </c>
      <c r="AO75" t="str">
        <f t="shared" si="108"/>
        <v/>
      </c>
      <c r="AP75" t="str">
        <f t="shared" si="108"/>
        <v/>
      </c>
      <c r="AQ75" t="str">
        <f t="shared" si="108"/>
        <v/>
      </c>
      <c r="AR75" t="str">
        <f t="shared" si="108"/>
        <v/>
      </c>
      <c r="AS75" t="str">
        <f t="shared" si="108"/>
        <v/>
      </c>
      <c r="AT75" t="str">
        <f t="shared" si="108"/>
        <v/>
      </c>
      <c r="AU75" t="str">
        <f t="shared" si="108"/>
        <v/>
      </c>
      <c r="AV75" t="str">
        <f t="shared" si="108"/>
        <v/>
      </c>
      <c r="AW75" t="str">
        <f t="shared" si="108"/>
        <v/>
      </c>
      <c r="AX75" t="str">
        <f t="shared" si="108"/>
        <v/>
      </c>
      <c r="AY75" t="str">
        <f t="shared" si="108"/>
        <v/>
      </c>
      <c r="AZ75" t="str">
        <f t="shared" si="108"/>
        <v/>
      </c>
      <c r="BA75" t="str">
        <f t="shared" si="108"/>
        <v/>
      </c>
      <c r="BB75" t="str">
        <f t="shared" si="108"/>
        <v/>
      </c>
      <c r="BC75" t="str">
        <f t="shared" si="108"/>
        <v/>
      </c>
      <c r="BD75" t="str">
        <f t="shared" si="108"/>
        <v/>
      </c>
      <c r="BE75" t="str">
        <f t="shared" si="108"/>
        <v/>
      </c>
      <c r="BF75">
        <f t="shared" si="108"/>
        <v>41.5607119193335</v>
      </c>
      <c r="BG75">
        <f t="shared" si="108"/>
        <v>41.47357186010062</v>
      </c>
      <c r="BH75">
        <f t="shared" si="108"/>
        <v>41.648218929259755</v>
      </c>
      <c r="BI75">
        <f t="shared" si="108"/>
        <v>41.538222450551913</v>
      </c>
      <c r="BJ75">
        <f t="shared" si="108"/>
        <v>41.450928245894197</v>
      </c>
      <c r="BK75">
        <f t="shared" si="108"/>
        <v>41.625885108240588</v>
      </c>
      <c r="BL75">
        <f t="shared" si="108"/>
        <v>41.462647138152526</v>
      </c>
      <c r="BM75">
        <f t="shared" si="108"/>
        <v>41.382573859944948</v>
      </c>
      <c r="BN75">
        <f t="shared" si="108"/>
        <v>41.543030892955578</v>
      </c>
      <c r="BO75">
        <f t="shared" si="108"/>
        <v>41.025390490955516</v>
      </c>
      <c r="BP75">
        <f t="shared" si="108"/>
        <v>40.939348551404777</v>
      </c>
      <c r="BQ75">
        <f t="shared" si="108"/>
        <v>41.111794859693781</v>
      </c>
      <c r="BR75" t="str">
        <f t="shared" si="108"/>
        <v/>
      </c>
      <c r="BS75" t="str">
        <f t="shared" si="108"/>
        <v/>
      </c>
      <c r="BT75" t="str">
        <f t="shared" si="108"/>
        <v/>
      </c>
      <c r="BU75" t="str">
        <f t="shared" si="108"/>
        <v/>
      </c>
      <c r="BV75" t="str">
        <f t="shared" si="108"/>
        <v/>
      </c>
      <c r="BW75" t="str">
        <f t="shared" si="108"/>
        <v/>
      </c>
      <c r="BX75" t="str">
        <f t="shared" si="108"/>
        <v/>
      </c>
      <c r="BY75" t="str">
        <f t="shared" si="108"/>
        <v/>
      </c>
      <c r="BZ75" t="str">
        <f t="shared" si="108"/>
        <v/>
      </c>
    </row>
    <row r="76" spans="15:78" x14ac:dyDescent="0.15">
      <c r="O76">
        <v>19</v>
      </c>
      <c r="P76" t="str">
        <f t="shared" ref="P76:BZ76" si="109">IF(P49&gt;0,4/(0.00017*P49),"")</f>
        <v/>
      </c>
      <c r="Q76" t="str">
        <f t="shared" si="109"/>
        <v/>
      </c>
      <c r="R76" t="str">
        <f t="shared" si="109"/>
        <v/>
      </c>
      <c r="S76" t="str">
        <f t="shared" si="109"/>
        <v/>
      </c>
      <c r="T76" t="str">
        <f t="shared" si="109"/>
        <v/>
      </c>
      <c r="U76" t="str">
        <f t="shared" si="109"/>
        <v/>
      </c>
      <c r="V76" t="str">
        <f t="shared" si="109"/>
        <v/>
      </c>
      <c r="W76" t="str">
        <f t="shared" si="109"/>
        <v/>
      </c>
      <c r="X76" t="str">
        <f t="shared" si="109"/>
        <v/>
      </c>
      <c r="Y76" t="str">
        <f t="shared" si="109"/>
        <v/>
      </c>
      <c r="Z76" t="str">
        <f t="shared" si="109"/>
        <v/>
      </c>
      <c r="AA76" t="str">
        <f t="shared" si="109"/>
        <v/>
      </c>
      <c r="AB76" t="str">
        <f t="shared" si="109"/>
        <v/>
      </c>
      <c r="AC76" t="str">
        <f t="shared" si="109"/>
        <v/>
      </c>
      <c r="AD76" t="str">
        <f t="shared" si="109"/>
        <v/>
      </c>
      <c r="AE76" t="str">
        <f t="shared" si="109"/>
        <v/>
      </c>
      <c r="AF76" t="str">
        <f t="shared" si="109"/>
        <v/>
      </c>
      <c r="AG76" t="str">
        <f t="shared" si="109"/>
        <v/>
      </c>
      <c r="AH76" t="str">
        <f t="shared" si="109"/>
        <v/>
      </c>
      <c r="AI76" t="str">
        <f t="shared" si="109"/>
        <v/>
      </c>
      <c r="AJ76" t="str">
        <f t="shared" si="109"/>
        <v/>
      </c>
      <c r="AK76" t="str">
        <f t="shared" si="109"/>
        <v/>
      </c>
      <c r="AL76" t="str">
        <f t="shared" si="109"/>
        <v/>
      </c>
      <c r="AM76" t="str">
        <f t="shared" si="109"/>
        <v/>
      </c>
      <c r="AN76" t="str">
        <f t="shared" si="109"/>
        <v/>
      </c>
      <c r="AO76" t="str">
        <f t="shared" si="109"/>
        <v/>
      </c>
      <c r="AP76" t="str">
        <f t="shared" si="109"/>
        <v/>
      </c>
      <c r="AQ76" t="str">
        <f t="shared" si="109"/>
        <v/>
      </c>
      <c r="AR76" t="str">
        <f t="shared" si="109"/>
        <v/>
      </c>
      <c r="AS76" t="str">
        <f t="shared" si="109"/>
        <v/>
      </c>
      <c r="AT76" t="str">
        <f t="shared" si="109"/>
        <v/>
      </c>
      <c r="AU76" t="str">
        <f t="shared" si="109"/>
        <v/>
      </c>
      <c r="AV76" t="str">
        <f t="shared" si="109"/>
        <v/>
      </c>
      <c r="AW76" t="str">
        <f t="shared" si="109"/>
        <v/>
      </c>
      <c r="AX76" t="str">
        <f t="shared" si="109"/>
        <v/>
      </c>
      <c r="AY76" t="str">
        <f t="shared" si="109"/>
        <v/>
      </c>
      <c r="AZ76" t="str">
        <f t="shared" si="109"/>
        <v/>
      </c>
      <c r="BA76" t="str">
        <f t="shared" si="109"/>
        <v/>
      </c>
      <c r="BB76" t="str">
        <f t="shared" si="109"/>
        <v/>
      </c>
      <c r="BC76" t="str">
        <f t="shared" si="109"/>
        <v/>
      </c>
      <c r="BD76" t="str">
        <f t="shared" si="109"/>
        <v/>
      </c>
      <c r="BE76" t="str">
        <f t="shared" si="109"/>
        <v/>
      </c>
      <c r="BF76">
        <f t="shared" si="109"/>
        <v>41.549594013975792</v>
      </c>
      <c r="BG76">
        <f t="shared" si="109"/>
        <v>41.444671606020513</v>
      </c>
      <c r="BH76">
        <f t="shared" si="109"/>
        <v>41.655049018857994</v>
      </c>
      <c r="BI76">
        <f t="shared" si="109"/>
        <v>41.476494907435502</v>
      </c>
      <c r="BJ76">
        <f t="shared" si="109"/>
        <v>41.370860131348074</v>
      </c>
      <c r="BK76">
        <f t="shared" si="109"/>
        <v>41.582670512069143</v>
      </c>
      <c r="BL76">
        <f t="shared" si="109"/>
        <v>41.511966349569072</v>
      </c>
      <c r="BM76">
        <f t="shared" si="109"/>
        <v>41.434351546458444</v>
      </c>
      <c r="BN76">
        <f t="shared" si="109"/>
        <v>41.589872474391051</v>
      </c>
      <c r="BO76">
        <f t="shared" si="109"/>
        <v>41.038073161016044</v>
      </c>
      <c r="BP76">
        <f t="shared" si="109"/>
        <v>40.944137864546938</v>
      </c>
      <c r="BQ76">
        <f t="shared" si="109"/>
        <v>41.13244046708941</v>
      </c>
      <c r="BR76" t="str">
        <f t="shared" si="109"/>
        <v/>
      </c>
      <c r="BS76" t="str">
        <f t="shared" si="109"/>
        <v/>
      </c>
      <c r="BT76" t="str">
        <f t="shared" si="109"/>
        <v/>
      </c>
      <c r="BU76" t="str">
        <f t="shared" si="109"/>
        <v/>
      </c>
      <c r="BV76" t="str">
        <f t="shared" si="109"/>
        <v/>
      </c>
      <c r="BW76" t="str">
        <f t="shared" si="109"/>
        <v/>
      </c>
      <c r="BX76" t="str">
        <f t="shared" si="109"/>
        <v/>
      </c>
      <c r="BY76" t="str">
        <f t="shared" si="109"/>
        <v/>
      </c>
      <c r="BZ76" t="str">
        <f t="shared" si="109"/>
        <v/>
      </c>
    </row>
    <row r="77" spans="15:78" x14ac:dyDescent="0.15">
      <c r="O77">
        <v>20</v>
      </c>
      <c r="P77" t="str">
        <f t="shared" ref="P77:BZ77" si="110">IF(P50&gt;0,4/(0.00017*P50),"")</f>
        <v/>
      </c>
      <c r="Q77" t="str">
        <f t="shared" si="110"/>
        <v/>
      </c>
      <c r="R77" t="str">
        <f t="shared" si="110"/>
        <v/>
      </c>
      <c r="S77" t="str">
        <f t="shared" si="110"/>
        <v/>
      </c>
      <c r="T77" t="str">
        <f t="shared" si="110"/>
        <v/>
      </c>
      <c r="U77" t="str">
        <f t="shared" si="110"/>
        <v/>
      </c>
      <c r="V77" t="str">
        <f t="shared" si="110"/>
        <v/>
      </c>
      <c r="W77" t="str">
        <f t="shared" si="110"/>
        <v/>
      </c>
      <c r="X77" t="str">
        <f t="shared" si="110"/>
        <v/>
      </c>
      <c r="Y77" t="str">
        <f t="shared" si="110"/>
        <v/>
      </c>
      <c r="Z77" t="str">
        <f t="shared" si="110"/>
        <v/>
      </c>
      <c r="AA77" t="str">
        <f t="shared" si="110"/>
        <v/>
      </c>
      <c r="AB77" t="str">
        <f t="shared" si="110"/>
        <v/>
      </c>
      <c r="AC77" t="str">
        <f t="shared" si="110"/>
        <v/>
      </c>
      <c r="AD77" t="str">
        <f t="shared" si="110"/>
        <v/>
      </c>
      <c r="AE77" t="str">
        <f t="shared" si="110"/>
        <v/>
      </c>
      <c r="AF77" t="str">
        <f t="shared" si="110"/>
        <v/>
      </c>
      <c r="AG77" t="str">
        <f t="shared" si="110"/>
        <v/>
      </c>
      <c r="AH77" t="str">
        <f t="shared" si="110"/>
        <v/>
      </c>
      <c r="AI77" t="str">
        <f t="shared" si="110"/>
        <v/>
      </c>
      <c r="AJ77" t="str">
        <f t="shared" si="110"/>
        <v/>
      </c>
      <c r="AK77" t="str">
        <f t="shared" si="110"/>
        <v/>
      </c>
      <c r="AL77" t="str">
        <f t="shared" si="110"/>
        <v/>
      </c>
      <c r="AM77" t="str">
        <f t="shared" si="110"/>
        <v/>
      </c>
      <c r="AN77" t="str">
        <f t="shared" si="110"/>
        <v/>
      </c>
      <c r="AO77" t="str">
        <f t="shared" si="110"/>
        <v/>
      </c>
      <c r="AP77" t="str">
        <f t="shared" si="110"/>
        <v/>
      </c>
      <c r="AQ77" t="str">
        <f t="shared" si="110"/>
        <v/>
      </c>
      <c r="AR77" t="str">
        <f t="shared" si="110"/>
        <v/>
      </c>
      <c r="AS77" t="str">
        <f t="shared" si="110"/>
        <v/>
      </c>
      <c r="AT77" t="str">
        <f t="shared" si="110"/>
        <v/>
      </c>
      <c r="AU77" t="str">
        <f t="shared" si="110"/>
        <v/>
      </c>
      <c r="AV77" t="str">
        <f t="shared" si="110"/>
        <v/>
      </c>
      <c r="AW77" t="str">
        <f t="shared" si="110"/>
        <v/>
      </c>
      <c r="AX77" t="str">
        <f t="shared" si="110"/>
        <v/>
      </c>
      <c r="AY77" t="str">
        <f t="shared" si="110"/>
        <v/>
      </c>
      <c r="AZ77" t="str">
        <f t="shared" si="110"/>
        <v/>
      </c>
      <c r="BA77" t="str">
        <f t="shared" si="110"/>
        <v/>
      </c>
      <c r="BB77" t="str">
        <f t="shared" si="110"/>
        <v/>
      </c>
      <c r="BC77" t="str">
        <f t="shared" si="110"/>
        <v/>
      </c>
      <c r="BD77" t="str">
        <f t="shared" si="110"/>
        <v/>
      </c>
      <c r="BE77" t="str">
        <f t="shared" si="110"/>
        <v/>
      </c>
      <c r="BF77">
        <f t="shared" si="110"/>
        <v>41.557481226804704</v>
      </c>
      <c r="BG77">
        <f t="shared" si="110"/>
        <v>41.44606280995194</v>
      </c>
      <c r="BH77">
        <f t="shared" si="110"/>
        <v>41.669500305102424</v>
      </c>
      <c r="BI77">
        <f t="shared" si="110"/>
        <v>41.472744467053012</v>
      </c>
      <c r="BJ77">
        <f t="shared" si="110"/>
        <v>41.300804124804998</v>
      </c>
      <c r="BK77">
        <f t="shared" si="110"/>
        <v>41.646122411927188</v>
      </c>
      <c r="BL77">
        <f t="shared" si="110"/>
        <v>41.510369191938722</v>
      </c>
      <c r="BM77">
        <f t="shared" si="110"/>
        <v>41.402106494797913</v>
      </c>
      <c r="BN77">
        <f t="shared" si="110"/>
        <v>41.619199567479711</v>
      </c>
      <c r="BO77">
        <f t="shared" si="110"/>
        <v>41.027210735294517</v>
      </c>
      <c r="BP77">
        <f t="shared" si="110"/>
        <v>40.93929728678031</v>
      </c>
      <c r="BQ77">
        <f t="shared" si="110"/>
        <v>41.115502568759418</v>
      </c>
      <c r="BR77" t="str">
        <f t="shared" si="110"/>
        <v/>
      </c>
      <c r="BS77" t="str">
        <f t="shared" si="110"/>
        <v/>
      </c>
      <c r="BT77" t="str">
        <f t="shared" si="110"/>
        <v/>
      </c>
      <c r="BU77" t="str">
        <f t="shared" si="110"/>
        <v/>
      </c>
      <c r="BV77" t="str">
        <f t="shared" si="110"/>
        <v/>
      </c>
      <c r="BW77" t="str">
        <f t="shared" si="110"/>
        <v/>
      </c>
      <c r="BX77" t="str">
        <f t="shared" si="110"/>
        <v/>
      </c>
      <c r="BY77" t="str">
        <f t="shared" si="110"/>
        <v/>
      </c>
      <c r="BZ77" t="str">
        <f t="shared" si="110"/>
        <v/>
      </c>
    </row>
    <row r="78" spans="15:78" x14ac:dyDescent="0.15">
      <c r="O78">
        <v>21</v>
      </c>
      <c r="P78" t="str">
        <f t="shared" ref="P78:BZ78" si="111">IF(P51&gt;0,4/(0.00017*P51),"")</f>
        <v/>
      </c>
      <c r="Q78" t="str">
        <f t="shared" si="111"/>
        <v/>
      </c>
      <c r="R78" t="str">
        <f t="shared" si="111"/>
        <v/>
      </c>
      <c r="S78" t="str">
        <f t="shared" si="111"/>
        <v/>
      </c>
      <c r="T78" t="str">
        <f t="shared" si="111"/>
        <v/>
      </c>
      <c r="U78" t="str">
        <f t="shared" si="111"/>
        <v/>
      </c>
      <c r="V78" t="str">
        <f t="shared" si="111"/>
        <v/>
      </c>
      <c r="W78" t="str">
        <f t="shared" si="111"/>
        <v/>
      </c>
      <c r="X78" t="str">
        <f t="shared" si="111"/>
        <v/>
      </c>
      <c r="Y78" t="str">
        <f t="shared" si="111"/>
        <v/>
      </c>
      <c r="Z78" t="str">
        <f t="shared" si="111"/>
        <v/>
      </c>
      <c r="AA78" t="str">
        <f t="shared" si="111"/>
        <v/>
      </c>
      <c r="AB78" t="str">
        <f t="shared" si="111"/>
        <v/>
      </c>
      <c r="AC78" t="str">
        <f t="shared" si="111"/>
        <v/>
      </c>
      <c r="AD78" t="str">
        <f t="shared" si="111"/>
        <v/>
      </c>
      <c r="AE78" t="str">
        <f t="shared" si="111"/>
        <v/>
      </c>
      <c r="AF78" t="str">
        <f t="shared" si="111"/>
        <v/>
      </c>
      <c r="AG78" t="str">
        <f t="shared" si="111"/>
        <v/>
      </c>
      <c r="AH78" t="str">
        <f t="shared" si="111"/>
        <v/>
      </c>
      <c r="AI78" t="str">
        <f t="shared" si="111"/>
        <v/>
      </c>
      <c r="AJ78" t="str">
        <f t="shared" si="111"/>
        <v/>
      </c>
      <c r="AK78" t="str">
        <f t="shared" si="111"/>
        <v/>
      </c>
      <c r="AL78" t="str">
        <f t="shared" si="111"/>
        <v/>
      </c>
      <c r="AM78" t="str">
        <f t="shared" si="111"/>
        <v/>
      </c>
      <c r="AN78" t="str">
        <f t="shared" si="111"/>
        <v/>
      </c>
      <c r="AO78" t="str">
        <f t="shared" si="111"/>
        <v/>
      </c>
      <c r="AP78" t="str">
        <f t="shared" si="111"/>
        <v/>
      </c>
      <c r="AQ78" t="str">
        <f t="shared" si="111"/>
        <v/>
      </c>
      <c r="AR78" t="str">
        <f t="shared" si="111"/>
        <v/>
      </c>
      <c r="AS78" t="str">
        <f t="shared" si="111"/>
        <v/>
      </c>
      <c r="AT78" t="str">
        <f t="shared" si="111"/>
        <v/>
      </c>
      <c r="AU78" t="str">
        <f t="shared" si="111"/>
        <v/>
      </c>
      <c r="AV78" t="str">
        <f t="shared" si="111"/>
        <v/>
      </c>
      <c r="AW78" t="str">
        <f t="shared" si="111"/>
        <v/>
      </c>
      <c r="AX78" t="str">
        <f t="shared" si="111"/>
        <v/>
      </c>
      <c r="AY78" t="str">
        <f t="shared" si="111"/>
        <v/>
      </c>
      <c r="AZ78" t="str">
        <f t="shared" si="111"/>
        <v/>
      </c>
      <c r="BA78" t="str">
        <f t="shared" si="111"/>
        <v/>
      </c>
      <c r="BB78" t="str">
        <f t="shared" si="111"/>
        <v/>
      </c>
      <c r="BC78" t="str">
        <f t="shared" si="111"/>
        <v/>
      </c>
      <c r="BD78" t="str">
        <f t="shared" si="111"/>
        <v/>
      </c>
      <c r="BE78" t="str">
        <f t="shared" si="111"/>
        <v/>
      </c>
      <c r="BF78">
        <f t="shared" si="111"/>
        <v>41.539906577929379</v>
      </c>
      <c r="BG78">
        <f t="shared" si="111"/>
        <v>41.437541909845393</v>
      </c>
      <c r="BH78">
        <f t="shared" si="111"/>
        <v>41.642778248812014</v>
      </c>
      <c r="BI78">
        <f t="shared" si="111"/>
        <v>41.51296249643304</v>
      </c>
      <c r="BJ78">
        <f t="shared" si="111"/>
        <v>41.418854904094673</v>
      </c>
      <c r="BK78">
        <f t="shared" si="111"/>
        <v>41.607498705496823</v>
      </c>
      <c r="BL78">
        <f t="shared" si="111"/>
        <v>41.505820578449537</v>
      </c>
      <c r="BM78">
        <f t="shared" si="111"/>
        <v>41.406481583941776</v>
      </c>
      <c r="BN78">
        <f t="shared" si="111"/>
        <v>41.605637370994693</v>
      </c>
      <c r="BO78">
        <f t="shared" si="111"/>
        <v>41.021515471662298</v>
      </c>
      <c r="BP78">
        <f t="shared" si="111"/>
        <v>40.921705165463415</v>
      </c>
      <c r="BQ78">
        <f t="shared" si="111"/>
        <v>41.1218138540398</v>
      </c>
      <c r="BR78" t="str">
        <f t="shared" si="111"/>
        <v/>
      </c>
      <c r="BS78" t="str">
        <f t="shared" si="111"/>
        <v/>
      </c>
      <c r="BT78" t="str">
        <f t="shared" si="111"/>
        <v/>
      </c>
      <c r="BU78" t="str">
        <f t="shared" si="111"/>
        <v/>
      </c>
      <c r="BV78" t="str">
        <f t="shared" si="111"/>
        <v/>
      </c>
      <c r="BW78" t="str">
        <f t="shared" si="111"/>
        <v/>
      </c>
      <c r="BX78" t="str">
        <f t="shared" si="111"/>
        <v/>
      </c>
      <c r="BY78" t="str">
        <f t="shared" si="111"/>
        <v/>
      </c>
      <c r="BZ78" t="str">
        <f t="shared" si="111"/>
        <v/>
      </c>
    </row>
    <row r="79" spans="15:78" x14ac:dyDescent="0.15">
      <c r="O79">
        <v>22</v>
      </c>
      <c r="P79" t="str">
        <f t="shared" ref="P79:BZ79" si="112">IF(P52&gt;0,4/(0.00017*P52),"")</f>
        <v/>
      </c>
      <c r="Q79" t="str">
        <f t="shared" si="112"/>
        <v/>
      </c>
      <c r="R79" t="str">
        <f t="shared" si="112"/>
        <v/>
      </c>
      <c r="S79" t="str">
        <f t="shared" si="112"/>
        <v/>
      </c>
      <c r="T79" t="str">
        <f t="shared" si="112"/>
        <v/>
      </c>
      <c r="U79" t="str">
        <f t="shared" si="112"/>
        <v/>
      </c>
      <c r="V79" t="str">
        <f t="shared" si="112"/>
        <v/>
      </c>
      <c r="W79" t="str">
        <f t="shared" si="112"/>
        <v/>
      </c>
      <c r="X79" t="str">
        <f t="shared" si="112"/>
        <v/>
      </c>
      <c r="Y79" t="str">
        <f t="shared" si="112"/>
        <v/>
      </c>
      <c r="Z79" t="str">
        <f t="shared" si="112"/>
        <v/>
      </c>
      <c r="AA79" t="str">
        <f t="shared" si="112"/>
        <v/>
      </c>
      <c r="AB79" t="str">
        <f t="shared" si="112"/>
        <v/>
      </c>
      <c r="AC79" t="str">
        <f t="shared" si="112"/>
        <v/>
      </c>
      <c r="AD79" t="str">
        <f t="shared" si="112"/>
        <v/>
      </c>
      <c r="AE79" t="str">
        <f t="shared" si="112"/>
        <v/>
      </c>
      <c r="AF79" t="str">
        <f t="shared" si="112"/>
        <v/>
      </c>
      <c r="AG79" t="str">
        <f t="shared" si="112"/>
        <v/>
      </c>
      <c r="AH79" t="str">
        <f t="shared" si="112"/>
        <v/>
      </c>
      <c r="AI79" t="str">
        <f t="shared" si="112"/>
        <v/>
      </c>
      <c r="AJ79" t="str">
        <f t="shared" si="112"/>
        <v/>
      </c>
      <c r="AK79" t="str">
        <f t="shared" si="112"/>
        <v/>
      </c>
      <c r="AL79" t="str">
        <f t="shared" si="112"/>
        <v/>
      </c>
      <c r="AM79" t="str">
        <f t="shared" si="112"/>
        <v/>
      </c>
      <c r="AN79" t="str">
        <f t="shared" si="112"/>
        <v/>
      </c>
      <c r="AO79" t="str">
        <f t="shared" si="112"/>
        <v/>
      </c>
      <c r="AP79" t="str">
        <f t="shared" si="112"/>
        <v/>
      </c>
      <c r="AQ79" t="str">
        <f t="shared" si="112"/>
        <v/>
      </c>
      <c r="AR79" t="str">
        <f t="shared" si="112"/>
        <v/>
      </c>
      <c r="AS79" t="str">
        <f t="shared" si="112"/>
        <v/>
      </c>
      <c r="AT79" t="str">
        <f t="shared" si="112"/>
        <v/>
      </c>
      <c r="AU79" t="str">
        <f t="shared" si="112"/>
        <v/>
      </c>
      <c r="AV79" t="str">
        <f t="shared" si="112"/>
        <v/>
      </c>
      <c r="AW79" t="str">
        <f t="shared" si="112"/>
        <v/>
      </c>
      <c r="AX79" t="str">
        <f t="shared" si="112"/>
        <v/>
      </c>
      <c r="AY79" t="str">
        <f t="shared" si="112"/>
        <v/>
      </c>
      <c r="AZ79" t="str">
        <f t="shared" si="112"/>
        <v/>
      </c>
      <c r="BA79" t="str">
        <f t="shared" si="112"/>
        <v/>
      </c>
      <c r="BB79" t="str">
        <f t="shared" si="112"/>
        <v/>
      </c>
      <c r="BC79" t="str">
        <f t="shared" si="112"/>
        <v/>
      </c>
      <c r="BD79" t="str">
        <f t="shared" si="112"/>
        <v/>
      </c>
      <c r="BE79" t="str">
        <f t="shared" si="112"/>
        <v/>
      </c>
      <c r="BF79">
        <f t="shared" si="112"/>
        <v>41.554597332090232</v>
      </c>
      <c r="BG79">
        <f t="shared" si="112"/>
        <v>41.462177737684186</v>
      </c>
      <c r="BH79">
        <f t="shared" si="112"/>
        <v>41.647429855254551</v>
      </c>
      <c r="BI79" t="str">
        <f t="shared" si="112"/>
        <v/>
      </c>
      <c r="BJ79" t="str">
        <f t="shared" si="112"/>
        <v/>
      </c>
      <c r="BK79" t="str">
        <f t="shared" si="112"/>
        <v/>
      </c>
      <c r="BL79" t="str">
        <f t="shared" si="112"/>
        <v/>
      </c>
      <c r="BM79" t="str">
        <f t="shared" si="112"/>
        <v/>
      </c>
      <c r="BN79" t="str">
        <f t="shared" si="112"/>
        <v/>
      </c>
      <c r="BO79" t="str">
        <f t="shared" si="112"/>
        <v/>
      </c>
      <c r="BP79" t="str">
        <f t="shared" si="112"/>
        <v/>
      </c>
      <c r="BQ79" t="str">
        <f t="shared" si="112"/>
        <v/>
      </c>
      <c r="BR79" t="str">
        <f t="shared" si="112"/>
        <v/>
      </c>
      <c r="BS79" t="str">
        <f t="shared" si="112"/>
        <v/>
      </c>
      <c r="BT79" t="str">
        <f t="shared" si="112"/>
        <v/>
      </c>
      <c r="BU79" t="str">
        <f t="shared" si="112"/>
        <v/>
      </c>
      <c r="BV79" t="str">
        <f t="shared" si="112"/>
        <v/>
      </c>
      <c r="BW79" t="str">
        <f t="shared" si="112"/>
        <v/>
      </c>
      <c r="BX79" t="str">
        <f t="shared" si="112"/>
        <v/>
      </c>
      <c r="BY79" t="str">
        <f t="shared" si="112"/>
        <v/>
      </c>
      <c r="BZ79" t="str">
        <f t="shared" si="112"/>
        <v/>
      </c>
    </row>
    <row r="80" spans="15:78" x14ac:dyDescent="0.15">
      <c r="O80">
        <v>23</v>
      </c>
      <c r="P80" t="str">
        <f t="shared" ref="P80:BZ80" si="113">IF(P53&gt;0,4/(0.00017*P53),"")</f>
        <v/>
      </c>
      <c r="Q80" t="str">
        <f t="shared" si="113"/>
        <v/>
      </c>
      <c r="R80" t="str">
        <f t="shared" si="113"/>
        <v/>
      </c>
      <c r="S80" t="str">
        <f t="shared" si="113"/>
        <v/>
      </c>
      <c r="T80" t="str">
        <f t="shared" si="113"/>
        <v/>
      </c>
      <c r="U80" t="str">
        <f t="shared" si="113"/>
        <v/>
      </c>
      <c r="V80" t="str">
        <f t="shared" si="113"/>
        <v/>
      </c>
      <c r="W80" t="str">
        <f t="shared" si="113"/>
        <v/>
      </c>
      <c r="X80" t="str">
        <f t="shared" si="113"/>
        <v/>
      </c>
      <c r="Y80" t="str">
        <f t="shared" si="113"/>
        <v/>
      </c>
      <c r="Z80" t="str">
        <f t="shared" si="113"/>
        <v/>
      </c>
      <c r="AA80" t="str">
        <f t="shared" si="113"/>
        <v/>
      </c>
      <c r="AB80" t="str">
        <f t="shared" si="113"/>
        <v/>
      </c>
      <c r="AC80" t="str">
        <f t="shared" si="113"/>
        <v/>
      </c>
      <c r="AD80" t="str">
        <f t="shared" si="113"/>
        <v/>
      </c>
      <c r="AE80" t="str">
        <f t="shared" si="113"/>
        <v/>
      </c>
      <c r="AF80" t="str">
        <f t="shared" si="113"/>
        <v/>
      </c>
      <c r="AG80" t="str">
        <f t="shared" si="113"/>
        <v/>
      </c>
      <c r="AH80" t="str">
        <f t="shared" si="113"/>
        <v/>
      </c>
      <c r="AI80" t="str">
        <f t="shared" si="113"/>
        <v/>
      </c>
      <c r="AJ80" t="str">
        <f t="shared" si="113"/>
        <v/>
      </c>
      <c r="AK80" t="str">
        <f t="shared" si="113"/>
        <v/>
      </c>
      <c r="AL80" t="str">
        <f t="shared" si="113"/>
        <v/>
      </c>
      <c r="AM80" t="str">
        <f t="shared" si="113"/>
        <v/>
      </c>
      <c r="AN80" t="str">
        <f t="shared" si="113"/>
        <v/>
      </c>
      <c r="AO80" t="str">
        <f t="shared" si="113"/>
        <v/>
      </c>
      <c r="AP80" t="str">
        <f t="shared" si="113"/>
        <v/>
      </c>
      <c r="AQ80" t="str">
        <f t="shared" si="113"/>
        <v/>
      </c>
      <c r="AR80" t="str">
        <f t="shared" si="113"/>
        <v/>
      </c>
      <c r="AS80" t="str">
        <f t="shared" si="113"/>
        <v/>
      </c>
      <c r="AT80" t="str">
        <f t="shared" si="113"/>
        <v/>
      </c>
      <c r="AU80" t="str">
        <f t="shared" si="113"/>
        <v/>
      </c>
      <c r="AV80" t="str">
        <f t="shared" si="113"/>
        <v/>
      </c>
      <c r="AW80" t="str">
        <f t="shared" si="113"/>
        <v/>
      </c>
      <c r="AX80" t="str">
        <f t="shared" si="113"/>
        <v/>
      </c>
      <c r="AY80" t="str">
        <f t="shared" si="113"/>
        <v/>
      </c>
      <c r="AZ80" t="str">
        <f t="shared" si="113"/>
        <v/>
      </c>
      <c r="BA80" t="str">
        <f t="shared" si="113"/>
        <v/>
      </c>
      <c r="BB80" t="str">
        <f t="shared" si="113"/>
        <v/>
      </c>
      <c r="BC80" t="str">
        <f t="shared" si="113"/>
        <v/>
      </c>
      <c r="BD80" t="str">
        <f t="shared" si="113"/>
        <v/>
      </c>
      <c r="BE80" t="str">
        <f t="shared" si="113"/>
        <v/>
      </c>
      <c r="BF80">
        <f t="shared" si="113"/>
        <v>41.516150136767131</v>
      </c>
      <c r="BG80">
        <f t="shared" si="113"/>
        <v>41.373990241056788</v>
      </c>
      <c r="BH80">
        <f t="shared" si="113"/>
        <v>41.6592903157091</v>
      </c>
      <c r="BI80" t="str">
        <f t="shared" si="113"/>
        <v/>
      </c>
      <c r="BJ80" t="str">
        <f t="shared" si="113"/>
        <v/>
      </c>
      <c r="BK80" t="str">
        <f t="shared" si="113"/>
        <v/>
      </c>
      <c r="BL80" t="str">
        <f t="shared" si="113"/>
        <v/>
      </c>
      <c r="BM80" t="str">
        <f t="shared" si="113"/>
        <v/>
      </c>
      <c r="BN80" t="str">
        <f t="shared" si="113"/>
        <v/>
      </c>
      <c r="BO80" t="str">
        <f t="shared" si="113"/>
        <v/>
      </c>
      <c r="BP80" t="str">
        <f t="shared" si="113"/>
        <v/>
      </c>
      <c r="BQ80" t="str">
        <f t="shared" si="113"/>
        <v/>
      </c>
      <c r="BR80" t="str">
        <f t="shared" si="113"/>
        <v/>
      </c>
      <c r="BS80" t="str">
        <f t="shared" si="113"/>
        <v/>
      </c>
      <c r="BT80" t="str">
        <f t="shared" si="113"/>
        <v/>
      </c>
      <c r="BU80" t="str">
        <f t="shared" si="113"/>
        <v/>
      </c>
      <c r="BV80" t="str">
        <f t="shared" si="113"/>
        <v/>
      </c>
      <c r="BW80" t="str">
        <f t="shared" si="113"/>
        <v/>
      </c>
      <c r="BX80" t="str">
        <f t="shared" si="113"/>
        <v/>
      </c>
      <c r="BY80" t="str">
        <f t="shared" si="113"/>
        <v/>
      </c>
      <c r="BZ80" t="str">
        <f t="shared" si="113"/>
        <v/>
      </c>
    </row>
    <row r="81" spans="15:78" x14ac:dyDescent="0.15">
      <c r="O81">
        <v>24</v>
      </c>
      <c r="P81" t="str">
        <f t="shared" ref="P81:BZ81" si="114">IF(P54&gt;0,4/(0.00017*P54),"")</f>
        <v/>
      </c>
      <c r="Q81" t="str">
        <f t="shared" si="114"/>
        <v/>
      </c>
      <c r="R81" t="str">
        <f t="shared" si="114"/>
        <v/>
      </c>
      <c r="S81" t="str">
        <f t="shared" si="114"/>
        <v/>
      </c>
      <c r="T81" t="str">
        <f t="shared" si="114"/>
        <v/>
      </c>
      <c r="U81" t="str">
        <f t="shared" si="114"/>
        <v/>
      </c>
      <c r="V81" t="str">
        <f t="shared" si="114"/>
        <v/>
      </c>
      <c r="W81" t="str">
        <f t="shared" si="114"/>
        <v/>
      </c>
      <c r="X81" t="str">
        <f t="shared" si="114"/>
        <v/>
      </c>
      <c r="Y81" t="str">
        <f t="shared" si="114"/>
        <v/>
      </c>
      <c r="Z81" t="str">
        <f t="shared" si="114"/>
        <v/>
      </c>
      <c r="AA81" t="str">
        <f t="shared" si="114"/>
        <v/>
      </c>
      <c r="AB81" t="str">
        <f t="shared" si="114"/>
        <v/>
      </c>
      <c r="AC81" t="str">
        <f t="shared" si="114"/>
        <v/>
      </c>
      <c r="AD81" t="str">
        <f t="shared" si="114"/>
        <v/>
      </c>
      <c r="AE81" t="str">
        <f t="shared" si="114"/>
        <v/>
      </c>
      <c r="AF81" t="str">
        <f t="shared" si="114"/>
        <v/>
      </c>
      <c r="AG81" t="str">
        <f t="shared" si="114"/>
        <v/>
      </c>
      <c r="AH81" t="str">
        <f t="shared" si="114"/>
        <v/>
      </c>
      <c r="AI81" t="str">
        <f t="shared" si="114"/>
        <v/>
      </c>
      <c r="AJ81" t="str">
        <f t="shared" si="114"/>
        <v/>
      </c>
      <c r="AK81" t="str">
        <f t="shared" si="114"/>
        <v/>
      </c>
      <c r="AL81" t="str">
        <f t="shared" si="114"/>
        <v/>
      </c>
      <c r="AM81" t="str">
        <f t="shared" si="114"/>
        <v/>
      </c>
      <c r="AN81" t="str">
        <f t="shared" si="114"/>
        <v/>
      </c>
      <c r="AO81" t="str">
        <f t="shared" si="114"/>
        <v/>
      </c>
      <c r="AP81" t="str">
        <f t="shared" si="114"/>
        <v/>
      </c>
      <c r="AQ81" t="str">
        <f t="shared" si="114"/>
        <v/>
      </c>
      <c r="AR81" t="str">
        <f t="shared" si="114"/>
        <v/>
      </c>
      <c r="AS81" t="str">
        <f t="shared" si="114"/>
        <v/>
      </c>
      <c r="AT81" t="str">
        <f t="shared" si="114"/>
        <v/>
      </c>
      <c r="AU81" t="str">
        <f t="shared" si="114"/>
        <v/>
      </c>
      <c r="AV81" t="str">
        <f t="shared" si="114"/>
        <v/>
      </c>
      <c r="AW81" t="str">
        <f t="shared" si="114"/>
        <v/>
      </c>
      <c r="AX81" t="str">
        <f t="shared" si="114"/>
        <v/>
      </c>
      <c r="AY81" t="str">
        <f t="shared" si="114"/>
        <v/>
      </c>
      <c r="AZ81" t="str">
        <f t="shared" si="114"/>
        <v/>
      </c>
      <c r="BA81" t="str">
        <f t="shared" si="114"/>
        <v/>
      </c>
      <c r="BB81" t="str">
        <f t="shared" si="114"/>
        <v/>
      </c>
      <c r="BC81" t="str">
        <f t="shared" si="114"/>
        <v/>
      </c>
      <c r="BD81" t="str">
        <f t="shared" si="114"/>
        <v/>
      </c>
      <c r="BE81" t="str">
        <f t="shared" si="114"/>
        <v/>
      </c>
      <c r="BF81">
        <f t="shared" si="114"/>
        <v>41.545641238024267</v>
      </c>
      <c r="BG81">
        <f t="shared" si="114"/>
        <v>41.449797171707743</v>
      </c>
      <c r="BH81">
        <f t="shared" si="114"/>
        <v>41.641929570697847</v>
      </c>
      <c r="BI81" t="str">
        <f t="shared" si="114"/>
        <v/>
      </c>
      <c r="BJ81" t="str">
        <f t="shared" si="114"/>
        <v/>
      </c>
      <c r="BK81" t="str">
        <f t="shared" si="114"/>
        <v/>
      </c>
      <c r="BL81" t="str">
        <f t="shared" si="114"/>
        <v/>
      </c>
      <c r="BM81" t="str">
        <f t="shared" si="114"/>
        <v/>
      </c>
      <c r="BN81" t="str">
        <f t="shared" si="114"/>
        <v/>
      </c>
      <c r="BO81" t="str">
        <f t="shared" si="114"/>
        <v/>
      </c>
      <c r="BP81" t="str">
        <f t="shared" si="114"/>
        <v/>
      </c>
      <c r="BQ81" t="str">
        <f t="shared" si="114"/>
        <v/>
      </c>
      <c r="BR81" t="str">
        <f t="shared" si="114"/>
        <v/>
      </c>
      <c r="BS81" t="str">
        <f t="shared" si="114"/>
        <v/>
      </c>
      <c r="BT81" t="str">
        <f t="shared" si="114"/>
        <v/>
      </c>
      <c r="BU81" t="str">
        <f t="shared" si="114"/>
        <v/>
      </c>
      <c r="BV81" t="str">
        <f t="shared" si="114"/>
        <v/>
      </c>
      <c r="BW81" t="str">
        <f t="shared" si="114"/>
        <v/>
      </c>
      <c r="BX81" t="str">
        <f t="shared" si="114"/>
        <v/>
      </c>
      <c r="BY81" t="str">
        <f t="shared" si="114"/>
        <v/>
      </c>
      <c r="BZ81" t="str">
        <f t="shared" si="114"/>
        <v/>
      </c>
    </row>
    <row r="82" spans="15:78" x14ac:dyDescent="0.15">
      <c r="O82">
        <v>25</v>
      </c>
      <c r="P82" t="str">
        <f t="shared" ref="P82:BZ82" si="115">IF(P55&gt;0,4/(0.00017*P55),"")</f>
        <v/>
      </c>
      <c r="Q82" t="str">
        <f t="shared" si="115"/>
        <v/>
      </c>
      <c r="R82" t="str">
        <f t="shared" si="115"/>
        <v/>
      </c>
      <c r="S82" t="str">
        <f t="shared" si="115"/>
        <v/>
      </c>
      <c r="T82" t="str">
        <f t="shared" si="115"/>
        <v/>
      </c>
      <c r="U82" t="str">
        <f t="shared" si="115"/>
        <v/>
      </c>
      <c r="V82" t="str">
        <f t="shared" si="115"/>
        <v/>
      </c>
      <c r="W82" t="str">
        <f t="shared" si="115"/>
        <v/>
      </c>
      <c r="X82" t="str">
        <f t="shared" si="115"/>
        <v/>
      </c>
      <c r="Y82" t="str">
        <f t="shared" si="115"/>
        <v/>
      </c>
      <c r="Z82" t="str">
        <f t="shared" si="115"/>
        <v/>
      </c>
      <c r="AA82" t="str">
        <f t="shared" si="115"/>
        <v/>
      </c>
      <c r="AB82" t="str">
        <f t="shared" si="115"/>
        <v/>
      </c>
      <c r="AC82" t="str">
        <f t="shared" si="115"/>
        <v/>
      </c>
      <c r="AD82" t="str">
        <f t="shared" si="115"/>
        <v/>
      </c>
      <c r="AE82" t="str">
        <f t="shared" si="115"/>
        <v/>
      </c>
      <c r="AF82" t="str">
        <f t="shared" si="115"/>
        <v/>
      </c>
      <c r="AG82" t="str">
        <f t="shared" si="115"/>
        <v/>
      </c>
      <c r="AH82" t="str">
        <f t="shared" si="115"/>
        <v/>
      </c>
      <c r="AI82" t="str">
        <f t="shared" si="115"/>
        <v/>
      </c>
      <c r="AJ82" t="str">
        <f t="shared" si="115"/>
        <v/>
      </c>
      <c r="AK82" t="str">
        <f t="shared" si="115"/>
        <v/>
      </c>
      <c r="AL82" t="str">
        <f t="shared" si="115"/>
        <v/>
      </c>
      <c r="AM82" t="str">
        <f t="shared" si="115"/>
        <v/>
      </c>
      <c r="AN82" t="str">
        <f t="shared" si="115"/>
        <v/>
      </c>
      <c r="AO82" t="str">
        <f t="shared" si="115"/>
        <v/>
      </c>
      <c r="AP82" t="str">
        <f t="shared" si="115"/>
        <v/>
      </c>
      <c r="AQ82" t="str">
        <f t="shared" si="115"/>
        <v/>
      </c>
      <c r="AR82" t="str">
        <f t="shared" si="115"/>
        <v/>
      </c>
      <c r="AS82" t="str">
        <f t="shared" si="115"/>
        <v/>
      </c>
      <c r="AT82" t="str">
        <f t="shared" si="115"/>
        <v/>
      </c>
      <c r="AU82" t="str">
        <f t="shared" si="115"/>
        <v/>
      </c>
      <c r="AV82" t="str">
        <f t="shared" si="115"/>
        <v/>
      </c>
      <c r="AW82" t="str">
        <f t="shared" si="115"/>
        <v/>
      </c>
      <c r="AX82" t="str">
        <f t="shared" si="115"/>
        <v/>
      </c>
      <c r="AY82" t="str">
        <f t="shared" si="115"/>
        <v/>
      </c>
      <c r="AZ82" t="str">
        <f t="shared" si="115"/>
        <v/>
      </c>
      <c r="BA82" t="str">
        <f t="shared" si="115"/>
        <v/>
      </c>
      <c r="BB82" t="str">
        <f t="shared" si="115"/>
        <v/>
      </c>
      <c r="BC82" t="str">
        <f t="shared" si="115"/>
        <v/>
      </c>
      <c r="BD82" t="str">
        <f t="shared" si="115"/>
        <v/>
      </c>
      <c r="BE82" t="str">
        <f t="shared" si="115"/>
        <v/>
      </c>
      <c r="BF82">
        <f t="shared" si="115"/>
        <v>41.539071517788486</v>
      </c>
      <c r="BG82">
        <f t="shared" si="115"/>
        <v>41.446420260516859</v>
      </c>
      <c r="BH82">
        <f t="shared" si="115"/>
        <v>41.63213793699969</v>
      </c>
      <c r="BI82" t="str">
        <f t="shared" si="115"/>
        <v/>
      </c>
      <c r="BJ82" t="str">
        <f t="shared" si="115"/>
        <v/>
      </c>
      <c r="BK82" t="str">
        <f t="shared" si="115"/>
        <v/>
      </c>
      <c r="BL82" t="str">
        <f t="shared" si="115"/>
        <v/>
      </c>
      <c r="BM82" t="str">
        <f t="shared" si="115"/>
        <v/>
      </c>
      <c r="BN82" t="str">
        <f t="shared" si="115"/>
        <v/>
      </c>
      <c r="BO82" t="str">
        <f t="shared" si="115"/>
        <v/>
      </c>
      <c r="BP82" t="str">
        <f t="shared" si="115"/>
        <v/>
      </c>
      <c r="BQ82" t="str">
        <f t="shared" si="115"/>
        <v/>
      </c>
      <c r="BR82" t="str">
        <f t="shared" si="115"/>
        <v/>
      </c>
      <c r="BS82" t="str">
        <f t="shared" si="115"/>
        <v/>
      </c>
      <c r="BT82" t="str">
        <f t="shared" si="115"/>
        <v/>
      </c>
      <c r="BU82" t="str">
        <f t="shared" si="115"/>
        <v/>
      </c>
      <c r="BV82" t="str">
        <f t="shared" si="115"/>
        <v/>
      </c>
      <c r="BW82" t="str">
        <f t="shared" si="115"/>
        <v/>
      </c>
      <c r="BX82" t="str">
        <f t="shared" si="115"/>
        <v/>
      </c>
      <c r="BY82" t="str">
        <f t="shared" si="115"/>
        <v/>
      </c>
      <c r="BZ82" t="str">
        <f t="shared" si="115"/>
        <v/>
      </c>
    </row>
    <row r="83" spans="15:78" x14ac:dyDescent="0.15">
      <c r="O83">
        <v>26</v>
      </c>
      <c r="P83" t="str">
        <f t="shared" ref="P83:BZ83" si="116">IF(P56&gt;0,4/(0.00017*P56),"")</f>
        <v/>
      </c>
      <c r="Q83" t="str">
        <f t="shared" si="116"/>
        <v/>
      </c>
      <c r="R83" t="str">
        <f t="shared" si="116"/>
        <v/>
      </c>
      <c r="S83" t="str">
        <f t="shared" si="116"/>
        <v/>
      </c>
      <c r="T83" t="str">
        <f t="shared" si="116"/>
        <v/>
      </c>
      <c r="U83" t="str">
        <f t="shared" si="116"/>
        <v/>
      </c>
      <c r="V83" t="str">
        <f t="shared" si="116"/>
        <v/>
      </c>
      <c r="W83" t="str">
        <f t="shared" si="116"/>
        <v/>
      </c>
      <c r="X83" t="str">
        <f t="shared" si="116"/>
        <v/>
      </c>
      <c r="Y83" t="str">
        <f t="shared" si="116"/>
        <v/>
      </c>
      <c r="Z83" t="str">
        <f t="shared" si="116"/>
        <v/>
      </c>
      <c r="AA83" t="str">
        <f t="shared" si="116"/>
        <v/>
      </c>
      <c r="AB83" t="str">
        <f t="shared" si="116"/>
        <v/>
      </c>
      <c r="AC83" t="str">
        <f t="shared" si="116"/>
        <v/>
      </c>
      <c r="AD83" t="str">
        <f t="shared" si="116"/>
        <v/>
      </c>
      <c r="AE83" t="str">
        <f t="shared" si="116"/>
        <v/>
      </c>
      <c r="AF83" t="str">
        <f t="shared" si="116"/>
        <v/>
      </c>
      <c r="AG83" t="str">
        <f t="shared" si="116"/>
        <v/>
      </c>
      <c r="AH83" t="str">
        <f t="shared" si="116"/>
        <v/>
      </c>
      <c r="AI83" t="str">
        <f t="shared" si="116"/>
        <v/>
      </c>
      <c r="AJ83" t="str">
        <f t="shared" si="116"/>
        <v/>
      </c>
      <c r="AK83" t="str">
        <f t="shared" si="116"/>
        <v/>
      </c>
      <c r="AL83" t="str">
        <f t="shared" si="116"/>
        <v/>
      </c>
      <c r="AM83" t="str">
        <f t="shared" si="116"/>
        <v/>
      </c>
      <c r="AN83" t="str">
        <f t="shared" si="116"/>
        <v/>
      </c>
      <c r="AO83" t="str">
        <f t="shared" si="116"/>
        <v/>
      </c>
      <c r="AP83" t="str">
        <f t="shared" si="116"/>
        <v/>
      </c>
      <c r="AQ83" t="str">
        <f t="shared" si="116"/>
        <v/>
      </c>
      <c r="AR83" t="str">
        <f t="shared" si="116"/>
        <v/>
      </c>
      <c r="AS83" t="str">
        <f t="shared" si="116"/>
        <v/>
      </c>
      <c r="AT83" t="str">
        <f t="shared" si="116"/>
        <v/>
      </c>
      <c r="AU83" t="str">
        <f t="shared" si="116"/>
        <v/>
      </c>
      <c r="AV83" t="str">
        <f t="shared" si="116"/>
        <v/>
      </c>
      <c r="AW83" t="str">
        <f t="shared" si="116"/>
        <v/>
      </c>
      <c r="AX83" t="str">
        <f t="shared" si="116"/>
        <v/>
      </c>
      <c r="AY83" t="str">
        <f t="shared" si="116"/>
        <v/>
      </c>
      <c r="AZ83" t="str">
        <f t="shared" si="116"/>
        <v/>
      </c>
      <c r="BA83" t="str">
        <f t="shared" si="116"/>
        <v/>
      </c>
      <c r="BB83" t="str">
        <f t="shared" si="116"/>
        <v/>
      </c>
      <c r="BC83" t="str">
        <f t="shared" si="116"/>
        <v/>
      </c>
      <c r="BD83" t="str">
        <f t="shared" si="116"/>
        <v/>
      </c>
      <c r="BE83" t="str">
        <f t="shared" si="116"/>
        <v/>
      </c>
      <c r="BF83">
        <f t="shared" si="116"/>
        <v>41.561289689662743</v>
      </c>
      <c r="BG83">
        <f t="shared" si="116"/>
        <v>41.446702566449908</v>
      </c>
      <c r="BH83">
        <f t="shared" si="116"/>
        <v>41.676512164280432</v>
      </c>
      <c r="BI83" t="str">
        <f t="shared" si="116"/>
        <v/>
      </c>
      <c r="BJ83" t="str">
        <f t="shared" si="116"/>
        <v/>
      </c>
      <c r="BK83" t="str">
        <f t="shared" si="116"/>
        <v/>
      </c>
      <c r="BL83" t="str">
        <f t="shared" si="116"/>
        <v/>
      </c>
      <c r="BM83" t="str">
        <f t="shared" si="116"/>
        <v/>
      </c>
      <c r="BN83" t="str">
        <f t="shared" si="116"/>
        <v/>
      </c>
      <c r="BO83" t="str">
        <f t="shared" si="116"/>
        <v/>
      </c>
      <c r="BP83" t="str">
        <f t="shared" si="116"/>
        <v/>
      </c>
      <c r="BQ83" t="str">
        <f t="shared" si="116"/>
        <v/>
      </c>
      <c r="BR83" t="str">
        <f t="shared" si="116"/>
        <v/>
      </c>
      <c r="BS83" t="str">
        <f t="shared" si="116"/>
        <v/>
      </c>
      <c r="BT83" t="str">
        <f t="shared" si="116"/>
        <v/>
      </c>
      <c r="BU83" t="str">
        <f t="shared" si="116"/>
        <v/>
      </c>
      <c r="BV83" t="str">
        <f t="shared" si="116"/>
        <v/>
      </c>
      <c r="BW83" t="str">
        <f t="shared" si="116"/>
        <v/>
      </c>
      <c r="BX83" t="str">
        <f t="shared" si="116"/>
        <v/>
      </c>
      <c r="BY83" t="str">
        <f t="shared" si="116"/>
        <v/>
      </c>
      <c r="BZ83" t="str">
        <f t="shared" si="116"/>
        <v/>
      </c>
    </row>
    <row r="84" spans="15:78" x14ac:dyDescent="0.15">
      <c r="P84" t="str">
        <f t="shared" ref="P84:BZ84" si="117">IF(P57&gt;0,4/(0.00017*P57),"")</f>
        <v/>
      </c>
      <c r="Q84" t="str">
        <f t="shared" si="117"/>
        <v/>
      </c>
      <c r="R84" t="str">
        <f t="shared" si="117"/>
        <v/>
      </c>
      <c r="S84" t="str">
        <f t="shared" si="117"/>
        <v/>
      </c>
      <c r="T84" t="str">
        <f t="shared" si="117"/>
        <v/>
      </c>
      <c r="U84" t="str">
        <f t="shared" si="117"/>
        <v/>
      </c>
      <c r="V84" t="str">
        <f t="shared" si="117"/>
        <v/>
      </c>
      <c r="W84" t="str">
        <f t="shared" si="117"/>
        <v/>
      </c>
      <c r="X84" t="str">
        <f t="shared" si="117"/>
        <v/>
      </c>
      <c r="Y84" t="str">
        <f t="shared" si="117"/>
        <v/>
      </c>
      <c r="Z84" t="str">
        <f t="shared" si="117"/>
        <v/>
      </c>
      <c r="AA84" t="str">
        <f t="shared" si="117"/>
        <v/>
      </c>
      <c r="AB84" t="str">
        <f t="shared" si="117"/>
        <v/>
      </c>
      <c r="AC84" t="str">
        <f t="shared" si="117"/>
        <v/>
      </c>
      <c r="AD84" t="str">
        <f t="shared" si="117"/>
        <v/>
      </c>
      <c r="AE84" t="str">
        <f t="shared" si="117"/>
        <v/>
      </c>
      <c r="AF84" t="str">
        <f t="shared" si="117"/>
        <v/>
      </c>
      <c r="AG84" t="str">
        <f t="shared" si="117"/>
        <v/>
      </c>
      <c r="AH84" t="str">
        <f t="shared" si="117"/>
        <v/>
      </c>
      <c r="AI84" t="str">
        <f t="shared" si="117"/>
        <v/>
      </c>
      <c r="AJ84" t="str">
        <f t="shared" si="117"/>
        <v/>
      </c>
      <c r="AK84" t="str">
        <f t="shared" si="117"/>
        <v/>
      </c>
      <c r="AL84" t="str">
        <f t="shared" si="117"/>
        <v/>
      </c>
      <c r="AM84" t="str">
        <f t="shared" si="117"/>
        <v/>
      </c>
      <c r="AN84" t="str">
        <f t="shared" si="117"/>
        <v/>
      </c>
      <c r="AO84" t="str">
        <f t="shared" si="117"/>
        <v/>
      </c>
      <c r="AP84" t="str">
        <f t="shared" si="117"/>
        <v/>
      </c>
      <c r="AQ84" t="str">
        <f t="shared" si="117"/>
        <v/>
      </c>
      <c r="AR84" t="str">
        <f t="shared" si="117"/>
        <v/>
      </c>
      <c r="AS84" t="str">
        <f t="shared" si="117"/>
        <v/>
      </c>
      <c r="AT84" t="str">
        <f t="shared" si="117"/>
        <v/>
      </c>
      <c r="AU84" t="str">
        <f t="shared" si="117"/>
        <v/>
      </c>
      <c r="AV84" t="str">
        <f t="shared" si="117"/>
        <v/>
      </c>
      <c r="AW84" t="str">
        <f t="shared" si="117"/>
        <v/>
      </c>
      <c r="AX84" t="str">
        <f t="shared" si="117"/>
        <v/>
      </c>
      <c r="AY84" t="str">
        <f t="shared" si="117"/>
        <v/>
      </c>
      <c r="AZ84" t="str">
        <f t="shared" si="117"/>
        <v/>
      </c>
      <c r="BA84" t="str">
        <f t="shared" si="117"/>
        <v/>
      </c>
      <c r="BB84" t="str">
        <f t="shared" si="117"/>
        <v/>
      </c>
      <c r="BC84" t="str">
        <f t="shared" si="117"/>
        <v/>
      </c>
      <c r="BD84" t="str">
        <f t="shared" si="117"/>
        <v/>
      </c>
      <c r="BE84" t="str">
        <f t="shared" si="117"/>
        <v/>
      </c>
      <c r="BF84" t="str">
        <f t="shared" si="117"/>
        <v/>
      </c>
      <c r="BG84" t="str">
        <f t="shared" si="117"/>
        <v/>
      </c>
      <c r="BH84" t="str">
        <f t="shared" si="117"/>
        <v/>
      </c>
      <c r="BI84" t="str">
        <f t="shared" si="117"/>
        <v/>
      </c>
      <c r="BJ84" t="str">
        <f t="shared" si="117"/>
        <v/>
      </c>
      <c r="BK84" t="str">
        <f t="shared" si="117"/>
        <v/>
      </c>
      <c r="BL84" t="str">
        <f t="shared" si="117"/>
        <v/>
      </c>
      <c r="BM84" t="str">
        <f t="shared" si="117"/>
        <v/>
      </c>
      <c r="BN84" t="str">
        <f t="shared" si="117"/>
        <v/>
      </c>
      <c r="BO84" t="str">
        <f t="shared" si="117"/>
        <v/>
      </c>
      <c r="BP84" t="str">
        <f t="shared" si="117"/>
        <v/>
      </c>
      <c r="BQ84" t="str">
        <f t="shared" si="117"/>
        <v/>
      </c>
      <c r="BR84" t="str">
        <f t="shared" si="117"/>
        <v/>
      </c>
      <c r="BS84" t="str">
        <f t="shared" si="117"/>
        <v/>
      </c>
      <c r="BT84" t="str">
        <f t="shared" si="117"/>
        <v/>
      </c>
      <c r="BU84" t="str">
        <f t="shared" si="117"/>
        <v/>
      </c>
      <c r="BV84" t="str">
        <f t="shared" si="117"/>
        <v/>
      </c>
      <c r="BW84" t="str">
        <f t="shared" si="117"/>
        <v/>
      </c>
      <c r="BX84" t="str">
        <f t="shared" si="117"/>
        <v/>
      </c>
      <c r="BY84" t="str">
        <f t="shared" si="117"/>
        <v/>
      </c>
      <c r="BZ84" t="str">
        <f t="shared" si="117"/>
        <v/>
      </c>
    </row>
    <row r="107" spans="82:86" x14ac:dyDescent="0.15">
      <c r="CD107" t="str">
        <f t="shared" ref="CD107:CD110" si="118">IF(CD80="","",CD80*4)</f>
        <v/>
      </c>
      <c r="CE107" t="str">
        <f t="shared" ref="CE107:CE110" si="119">IF(CF80="","",2*(CF80-CE80))</f>
        <v/>
      </c>
      <c r="CG107" t="str">
        <f t="shared" ref="CG107:CG110" si="120">IF(CG80="","",CG80*4)</f>
        <v/>
      </c>
      <c r="CH107" t="str">
        <f t="shared" ref="CH107:CH110" si="121">IF(CI80="","",2*(CI80-CH80))</f>
        <v/>
      </c>
    </row>
    <row r="108" spans="82:86" x14ac:dyDescent="0.15">
      <c r="CD108" t="str">
        <f t="shared" si="118"/>
        <v/>
      </c>
      <c r="CE108" t="str">
        <f t="shared" si="119"/>
        <v/>
      </c>
      <c r="CG108" t="str">
        <f t="shared" si="120"/>
        <v/>
      </c>
      <c r="CH108" t="str">
        <f t="shared" si="121"/>
        <v/>
      </c>
    </row>
    <row r="109" spans="82:86" x14ac:dyDescent="0.15">
      <c r="CD109" t="str">
        <f t="shared" si="118"/>
        <v/>
      </c>
      <c r="CE109" t="str">
        <f t="shared" si="119"/>
        <v/>
      </c>
      <c r="CG109" t="str">
        <f t="shared" si="120"/>
        <v/>
      </c>
      <c r="CH109" t="str">
        <f t="shared" si="121"/>
        <v/>
      </c>
    </row>
    <row r="110" spans="82:86" x14ac:dyDescent="0.15">
      <c r="CD110" t="str">
        <f t="shared" si="118"/>
        <v/>
      </c>
      <c r="CE110" t="str">
        <f t="shared" si="119"/>
        <v/>
      </c>
      <c r="CG110" t="str">
        <f t="shared" si="120"/>
        <v/>
      </c>
      <c r="CH110" t="str">
        <f t="shared" si="121"/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41"/>
  <sheetViews>
    <sheetView topLeftCell="P1" workbookViewId="0">
      <selection activeCell="AA31" sqref="AA31:AD41"/>
    </sheetView>
  </sheetViews>
  <sheetFormatPr defaultRowHeight="13.5" x14ac:dyDescent="0.15"/>
  <cols>
    <col min="29" max="29" width="11.375" customWidth="1"/>
  </cols>
  <sheetData>
    <row r="2" spans="1:16" x14ac:dyDescent="0.15">
      <c r="B2" t="s">
        <v>29</v>
      </c>
    </row>
    <row r="4" spans="1:16" x14ac:dyDescent="0.15">
      <c r="M4" t="s">
        <v>30</v>
      </c>
      <c r="O4" t="s">
        <v>31</v>
      </c>
    </row>
    <row r="5" spans="1:16" x14ac:dyDescent="0.15">
      <c r="A5">
        <v>-0.25</v>
      </c>
      <c r="B5">
        <f>AVERAGE(E5:G5)</f>
        <v>4.1186940877462517</v>
      </c>
      <c r="C5">
        <f>AVERAGE(H5:J5)</f>
        <v>6.6189744871105738E-3</v>
      </c>
      <c r="E5">
        <v>4.1193239789938518</v>
      </c>
      <c r="F5">
        <v>4.1184149618586607</v>
      </c>
      <c r="G5">
        <v>4.1183433223862433</v>
      </c>
      <c r="H5">
        <v>6.6970672594681702E-3</v>
      </c>
      <c r="I5">
        <v>6.8966858035044432E-3</v>
      </c>
      <c r="J5">
        <v>6.263170398359108E-3</v>
      </c>
      <c r="L5">
        <v>-0.25</v>
      </c>
      <c r="M5">
        <v>4.1186940877462517</v>
      </c>
      <c r="N5">
        <v>6.6189744871105738E-3</v>
      </c>
      <c r="O5">
        <v>4.1769293771050977</v>
      </c>
      <c r="P5">
        <v>8.4923631739647707E-3</v>
      </c>
    </row>
    <row r="6" spans="1:16" x14ac:dyDescent="0.15">
      <c r="A6">
        <v>0.25</v>
      </c>
      <c r="B6">
        <f t="shared" ref="B6:B28" si="0">AVERAGE(E6:G6)</f>
        <v>4.1307681243133842</v>
      </c>
      <c r="C6">
        <f t="shared" ref="C6:C28" si="1">AVERAGE(H6:J6)</f>
        <v>1.7928608540434876E-2</v>
      </c>
      <c r="E6">
        <v>4.1251594279665129</v>
      </c>
      <c r="F6">
        <v>4.1225420121750673</v>
      </c>
      <c r="G6">
        <v>4.1446029327985743</v>
      </c>
      <c r="H6">
        <v>1.2933680775138789E-2</v>
      </c>
      <c r="I6">
        <v>1.2169020476751058E-2</v>
      </c>
      <c r="J6">
        <v>2.8683124369414781E-2</v>
      </c>
      <c r="L6">
        <v>0.25</v>
      </c>
      <c r="M6">
        <v>4.1307681243133842</v>
      </c>
      <c r="N6">
        <v>1.7928608540434876E-2</v>
      </c>
      <c r="O6">
        <v>4.1703924286302181</v>
      </c>
      <c r="P6">
        <v>1.0897427700652754E-2</v>
      </c>
    </row>
    <row r="7" spans="1:16" x14ac:dyDescent="0.15">
      <c r="A7">
        <v>0.75</v>
      </c>
      <c r="B7">
        <f t="shared" si="0"/>
        <v>4.1340150985015658</v>
      </c>
      <c r="C7">
        <f t="shared" si="1"/>
        <v>2.0146968512826824E-2</v>
      </c>
      <c r="E7">
        <v>4.1339243353324306</v>
      </c>
      <c r="F7">
        <v>4.1239641564666263</v>
      </c>
      <c r="G7">
        <v>4.1441568037056395</v>
      </c>
      <c r="H7">
        <v>2.1315209452609452E-2</v>
      </c>
      <c r="I7">
        <v>1.363099437096027E-2</v>
      </c>
      <c r="J7">
        <v>2.549470171491075E-2</v>
      </c>
      <c r="L7">
        <v>0.75</v>
      </c>
      <c r="M7">
        <v>4.1340150985015658</v>
      </c>
      <c r="N7">
        <v>2.0146968512826824E-2</v>
      </c>
      <c r="O7">
        <v>4.1693588105833808</v>
      </c>
      <c r="P7">
        <v>1.0090188785761475E-2</v>
      </c>
    </row>
    <row r="8" spans="1:16" x14ac:dyDescent="0.15">
      <c r="A8">
        <v>1.25</v>
      </c>
      <c r="B8">
        <f t="shared" si="0"/>
        <v>4.1450479628998833</v>
      </c>
      <c r="C8">
        <f t="shared" si="1"/>
        <v>2.3994371965123367E-2</v>
      </c>
      <c r="E8">
        <v>4.1478208783615402</v>
      </c>
      <c r="F8">
        <v>4.1328997702079118</v>
      </c>
      <c r="G8">
        <v>4.1544232401301961</v>
      </c>
      <c r="H8">
        <v>2.5555499155084149E-2</v>
      </c>
      <c r="I8">
        <v>2.1610200996351026E-2</v>
      </c>
      <c r="J8">
        <v>2.4817415743934923E-2</v>
      </c>
      <c r="L8">
        <v>1.25</v>
      </c>
      <c r="M8">
        <v>4.1450479628998833</v>
      </c>
      <c r="N8">
        <v>2.3994371965123367E-2</v>
      </c>
      <c r="O8">
        <v>4.1701954014157527</v>
      </c>
      <c r="P8">
        <v>1.0261840874555913E-2</v>
      </c>
    </row>
    <row r="9" spans="1:16" x14ac:dyDescent="0.15">
      <c r="A9">
        <v>1.75</v>
      </c>
      <c r="B9">
        <f t="shared" si="0"/>
        <v>4.1565559339380549</v>
      </c>
      <c r="C9">
        <f t="shared" si="1"/>
        <v>2.3137778225511479E-2</v>
      </c>
      <c r="E9">
        <v>4.1617609833113862</v>
      </c>
      <c r="F9">
        <v>4.1464748747136264</v>
      </c>
      <c r="G9">
        <v>4.1614319437891529</v>
      </c>
      <c r="H9">
        <v>2.0271965672355119E-2</v>
      </c>
      <c r="I9">
        <v>2.6966782733918393E-2</v>
      </c>
      <c r="J9">
        <v>2.2174586270260921E-2</v>
      </c>
      <c r="L9">
        <v>1.75</v>
      </c>
      <c r="M9">
        <v>4.1565559339380549</v>
      </c>
      <c r="N9">
        <v>2.3137778225511479E-2</v>
      </c>
      <c r="O9">
        <v>4.1703461945543996</v>
      </c>
      <c r="P9">
        <v>1.0609955526906578E-2</v>
      </c>
    </row>
    <row r="10" spans="1:16" x14ac:dyDescent="0.15">
      <c r="A10">
        <v>2.25</v>
      </c>
      <c r="B10">
        <f t="shared" si="0"/>
        <v>4.1656851304456746</v>
      </c>
      <c r="C10">
        <f t="shared" si="1"/>
        <v>1.7056488158109229E-2</v>
      </c>
      <c r="E10">
        <v>4.1702326750985161</v>
      </c>
      <c r="F10">
        <v>4.158006333594245</v>
      </c>
      <c r="G10">
        <v>4.1688163826442608</v>
      </c>
      <c r="H10">
        <v>1.4557033026519672E-2</v>
      </c>
      <c r="I10">
        <v>2.4924580957328857E-2</v>
      </c>
      <c r="J10">
        <v>1.1687850490479157E-2</v>
      </c>
      <c r="L10">
        <v>2.25</v>
      </c>
      <c r="M10">
        <v>4.1656851304456746</v>
      </c>
      <c r="N10">
        <v>1.7056488158109229E-2</v>
      </c>
      <c r="O10">
        <v>4.1706212670585581</v>
      </c>
      <c r="P10">
        <v>9.927686824806603E-3</v>
      </c>
    </row>
    <row r="11" spans="1:16" x14ac:dyDescent="0.15">
      <c r="A11">
        <v>2.75</v>
      </c>
      <c r="B11">
        <f t="shared" si="0"/>
        <v>4.1708754687995864</v>
      </c>
      <c r="C11">
        <f t="shared" si="1"/>
        <v>1.3711845687415162E-2</v>
      </c>
      <c r="E11">
        <v>4.1757125655769132</v>
      </c>
      <c r="F11">
        <v>4.1648098073798465</v>
      </c>
      <c r="G11">
        <v>4.1721040334419994</v>
      </c>
      <c r="H11">
        <v>1.0125447684704358E-2</v>
      </c>
      <c r="I11">
        <v>1.969061822415874E-2</v>
      </c>
      <c r="J11">
        <v>1.1319471153382388E-2</v>
      </c>
      <c r="L11">
        <v>2.75</v>
      </c>
      <c r="M11">
        <v>4.1708754687995864</v>
      </c>
      <c r="N11">
        <v>1.3711845687415162E-2</v>
      </c>
      <c r="O11">
        <v>4.1695410356066951</v>
      </c>
      <c r="P11">
        <v>1.0864470474173013E-2</v>
      </c>
    </row>
    <row r="12" spans="1:16" x14ac:dyDescent="0.15">
      <c r="A12">
        <v>3.25</v>
      </c>
      <c r="B12">
        <f t="shared" si="0"/>
        <v>4.1746592401542584</v>
      </c>
      <c r="C12">
        <f t="shared" si="1"/>
        <v>1.0100976049707278E-2</v>
      </c>
      <c r="E12">
        <v>4.177363689008132</v>
      </c>
      <c r="F12">
        <v>4.1721074189012386</v>
      </c>
      <c r="G12">
        <v>4.1745066125534045</v>
      </c>
      <c r="H12">
        <v>9.4708287030131899E-3</v>
      </c>
      <c r="I12">
        <v>1.2124697799207773E-2</v>
      </c>
      <c r="J12">
        <v>8.7074016469008697E-3</v>
      </c>
      <c r="L12">
        <v>3.25</v>
      </c>
      <c r="M12">
        <v>4.1746592401542584</v>
      </c>
      <c r="N12">
        <v>1.0100976049707278E-2</v>
      </c>
      <c r="O12">
        <v>4.1707012198105966</v>
      </c>
      <c r="P12">
        <v>8.4803812785808983E-3</v>
      </c>
    </row>
    <row r="13" spans="1:16" x14ac:dyDescent="0.15">
      <c r="A13">
        <v>3.75</v>
      </c>
      <c r="B13">
        <f t="shared" si="0"/>
        <v>4.176434132332723</v>
      </c>
      <c r="C13">
        <f t="shared" si="1"/>
        <v>8.9515530132027923E-3</v>
      </c>
      <c r="E13">
        <v>4.1785967396385608</v>
      </c>
      <c r="F13">
        <v>4.1746866400402514</v>
      </c>
      <c r="G13">
        <v>4.1760190173193577</v>
      </c>
      <c r="H13">
        <v>9.0599905294523886E-3</v>
      </c>
      <c r="I13">
        <v>9.2609646674013391E-3</v>
      </c>
      <c r="J13">
        <v>8.5337038427546474E-3</v>
      </c>
      <c r="L13">
        <v>3.75</v>
      </c>
      <c r="M13">
        <v>4.176434132332723</v>
      </c>
      <c r="N13">
        <v>8.9515530132027923E-3</v>
      </c>
      <c r="O13">
        <v>4.1699189089943189</v>
      </c>
      <c r="P13">
        <v>9.6050921880248552E-3</v>
      </c>
    </row>
    <row r="14" spans="1:16" x14ac:dyDescent="0.15">
      <c r="A14">
        <v>4.25</v>
      </c>
      <c r="B14">
        <f t="shared" si="0"/>
        <v>4.1764660277967414</v>
      </c>
      <c r="C14">
        <f t="shared" si="1"/>
        <v>9.2660270852742421E-3</v>
      </c>
      <c r="E14">
        <v>4.1788812084132436</v>
      </c>
      <c r="F14">
        <v>4.1752607584219179</v>
      </c>
      <c r="G14">
        <v>4.1752561165550626</v>
      </c>
      <c r="H14">
        <v>8.5798030640380496E-3</v>
      </c>
      <c r="I14">
        <v>9.9440196678748372E-3</v>
      </c>
      <c r="J14">
        <v>9.2742585239098396E-3</v>
      </c>
      <c r="L14">
        <v>4.25</v>
      </c>
      <c r="M14">
        <v>4.1764660277967414</v>
      </c>
      <c r="N14">
        <v>9.2660270852742421E-3</v>
      </c>
      <c r="O14">
        <v>4.1700033597762873</v>
      </c>
      <c r="P14">
        <v>1.3065657091396954E-2</v>
      </c>
    </row>
    <row r="15" spans="1:16" x14ac:dyDescent="0.15">
      <c r="A15">
        <v>4.75</v>
      </c>
      <c r="B15">
        <f t="shared" si="0"/>
        <v>4.1769293771050977</v>
      </c>
      <c r="C15">
        <f t="shared" si="1"/>
        <v>8.4923631739647707E-3</v>
      </c>
      <c r="E15">
        <v>4.1795863490011058</v>
      </c>
      <c r="F15">
        <v>4.1758749605279561</v>
      </c>
      <c r="G15">
        <v>4.1753268217862303</v>
      </c>
      <c r="H15">
        <v>8.5868079659716656E-3</v>
      </c>
      <c r="I15">
        <v>8.1095829622981341E-3</v>
      </c>
      <c r="J15">
        <v>8.7806985936245141E-3</v>
      </c>
      <c r="L15">
        <v>4.75</v>
      </c>
      <c r="M15">
        <v>4.1769293771050977</v>
      </c>
      <c r="N15">
        <v>8.4923631739647707E-3</v>
      </c>
      <c r="O15">
        <v>4.1706050459089878</v>
      </c>
      <c r="P15">
        <v>9.8599369826485681E-3</v>
      </c>
    </row>
    <row r="18" spans="1:30" x14ac:dyDescent="0.15">
      <c r="A18">
        <v>-0.25</v>
      </c>
      <c r="B18">
        <v>4.1769293771050977</v>
      </c>
      <c r="C18">
        <v>8.4923631739647707E-3</v>
      </c>
      <c r="X18" t="s">
        <v>39</v>
      </c>
      <c r="Y18" t="s">
        <v>40</v>
      </c>
      <c r="Z18" t="s">
        <v>42</v>
      </c>
      <c r="AA18" t="s">
        <v>43</v>
      </c>
      <c r="AC18" t="s">
        <v>44</v>
      </c>
      <c r="AD18" t="s">
        <v>45</v>
      </c>
    </row>
    <row r="19" spans="1:30" x14ac:dyDescent="0.15">
      <c r="A19">
        <v>0.25</v>
      </c>
      <c r="B19">
        <f t="shared" si="0"/>
        <v>4.1703924286302181</v>
      </c>
      <c r="C19">
        <f t="shared" si="1"/>
        <v>1.0897427700652754E-2</v>
      </c>
      <c r="E19">
        <v>4.1739946404017649</v>
      </c>
      <c r="F19">
        <v>4.1693089642549106</v>
      </c>
      <c r="G19">
        <v>4.1678736812339778</v>
      </c>
      <c r="H19">
        <v>1.0279073875239852E-2</v>
      </c>
      <c r="I19">
        <v>1.1771649759555913E-2</v>
      </c>
      <c r="J19">
        <v>1.0641559467162498E-2</v>
      </c>
      <c r="L19">
        <v>41.005482426404605</v>
      </c>
      <c r="M19">
        <v>40.938452883487244</v>
      </c>
      <c r="N19">
        <v>41.072731827563082</v>
      </c>
      <c r="O19">
        <v>40.996369336078494</v>
      </c>
      <c r="P19">
        <v>40.927345145402569</v>
      </c>
      <c r="Q19">
        <v>41.065626739416466</v>
      </c>
      <c r="R19">
        <v>40.995651134507938</v>
      </c>
      <c r="S19">
        <v>40.932957630934091</v>
      </c>
      <c r="T19">
        <v>41.058536977205307</v>
      </c>
      <c r="W19">
        <f>AVERAGE(L19,O19,R19)</f>
        <v>40.999167632330348</v>
      </c>
      <c r="X19">
        <f>W19-AVERAGE(M19,P19,S19)</f>
        <v>6.6249079055708648E-2</v>
      </c>
      <c r="Y19">
        <f>AVERAGE(N19,Q19,T19)-W19</f>
        <v>6.6464215731272702E-2</v>
      </c>
      <c r="AA19">
        <v>-0.25</v>
      </c>
      <c r="AB19">
        <f>0.1*W19</f>
        <v>4.0999167632330353</v>
      </c>
      <c r="AC19">
        <f t="shared" ref="AC19:AD29" si="2">0.1*X19</f>
        <v>6.624907905570865E-3</v>
      </c>
      <c r="AD19">
        <f t="shared" si="2"/>
        <v>6.6464215731272709E-3</v>
      </c>
    </row>
    <row r="20" spans="1:30" x14ac:dyDescent="0.15">
      <c r="A20">
        <v>0.75</v>
      </c>
      <c r="B20">
        <f t="shared" si="0"/>
        <v>4.1693588105833808</v>
      </c>
      <c r="C20">
        <f t="shared" si="1"/>
        <v>1.0090188785761475E-2</v>
      </c>
      <c r="E20">
        <v>4.1730724385241187</v>
      </c>
      <c r="F20">
        <v>4.1679059408480921</v>
      </c>
      <c r="G20">
        <v>4.1670980523779324</v>
      </c>
      <c r="H20">
        <v>1.0869501240490909E-2</v>
      </c>
      <c r="I20">
        <v>9.9186910685169494E-3</v>
      </c>
      <c r="J20">
        <v>9.482374048276565E-3</v>
      </c>
      <c r="L20">
        <v>41.063983705753365</v>
      </c>
      <c r="M20">
        <v>40.93473161575713</v>
      </c>
      <c r="N20">
        <v>41.194054612387092</v>
      </c>
      <c r="O20">
        <v>41.037743779729787</v>
      </c>
      <c r="P20">
        <v>40.916110197473301</v>
      </c>
      <c r="Q20">
        <v>41.16010269196034</v>
      </c>
      <c r="R20">
        <v>41.258903644123322</v>
      </c>
      <c r="S20">
        <v>40.9733657232496</v>
      </c>
      <c r="T20">
        <v>41.548449245360466</v>
      </c>
      <c r="W20">
        <f t="shared" ref="W20:W39" si="3">AVERAGE(L20,O20,R20)</f>
        <v>41.120210376535489</v>
      </c>
      <c r="X20">
        <f t="shared" ref="X20:X39" si="4">W20-AVERAGE(M20,P20,S20)</f>
        <v>0.17880786437547869</v>
      </c>
      <c r="Y20">
        <f t="shared" ref="Y20:Y39" si="5">AVERAGE(N20,Q20,T20)-W20</f>
        <v>0.18065847336714569</v>
      </c>
      <c r="AA20">
        <v>0.25</v>
      </c>
      <c r="AB20">
        <f t="shared" ref="AB20:AB29" si="6">0.1*W20</f>
        <v>4.1120210376535491</v>
      </c>
      <c r="AC20">
        <f t="shared" si="2"/>
        <v>1.7880786437547869E-2</v>
      </c>
      <c r="AD20">
        <f t="shared" si="2"/>
        <v>1.8065847336714569E-2</v>
      </c>
    </row>
    <row r="21" spans="1:30" x14ac:dyDescent="0.15">
      <c r="A21">
        <v>1.25</v>
      </c>
      <c r="B21">
        <f t="shared" si="0"/>
        <v>4.1701954014157527</v>
      </c>
      <c r="C21">
        <f t="shared" si="1"/>
        <v>1.0261840874555913E-2</v>
      </c>
      <c r="E21">
        <v>4.1731887582796023</v>
      </c>
      <c r="F21">
        <v>4.1699263650135601</v>
      </c>
      <c r="G21">
        <v>4.1674710809540949</v>
      </c>
      <c r="H21">
        <v>1.1195410464057698E-2</v>
      </c>
      <c r="I21">
        <v>8.5062831376747639E-3</v>
      </c>
      <c r="J21">
        <v>1.1083829021935276E-2</v>
      </c>
      <c r="L21">
        <v>41.151852160655316</v>
      </c>
      <c r="M21">
        <v>40.939277714979539</v>
      </c>
      <c r="N21">
        <v>41.366645685771701</v>
      </c>
      <c r="O21">
        <v>41.052000971642833</v>
      </c>
      <c r="P21">
        <v>40.915803430968744</v>
      </c>
      <c r="Q21">
        <v>41.189108269519359</v>
      </c>
      <c r="R21">
        <v>41.25443129956232</v>
      </c>
      <c r="S21">
        <v>41.000435840939659</v>
      </c>
      <c r="T21">
        <v>41.511593351015939</v>
      </c>
      <c r="W21">
        <f t="shared" si="3"/>
        <v>41.152761477286823</v>
      </c>
      <c r="X21">
        <f t="shared" si="4"/>
        <v>0.20092248165751414</v>
      </c>
      <c r="Y21">
        <f t="shared" si="5"/>
        <v>0.20302095814884069</v>
      </c>
      <c r="AA21">
        <v>0.75</v>
      </c>
      <c r="AB21">
        <f t="shared" si="6"/>
        <v>4.1152761477286823</v>
      </c>
      <c r="AC21">
        <f t="shared" si="2"/>
        <v>2.0092248165751416E-2</v>
      </c>
      <c r="AD21">
        <f t="shared" si="2"/>
        <v>2.0302095814884069E-2</v>
      </c>
    </row>
    <row r="22" spans="1:30" x14ac:dyDescent="0.15">
      <c r="A22">
        <v>1.75</v>
      </c>
      <c r="B22">
        <f t="shared" si="0"/>
        <v>4.1703461945543996</v>
      </c>
      <c r="C22">
        <f t="shared" si="1"/>
        <v>1.0609955526906578E-2</v>
      </c>
      <c r="E22">
        <v>4.1731443463961151</v>
      </c>
      <c r="F22">
        <v>4.1696512044612772</v>
      </c>
      <c r="G22">
        <v>4.1682430328058064</v>
      </c>
      <c r="H22">
        <v>8.8343560590464776E-3</v>
      </c>
      <c r="I22">
        <v>1.2097655427583121E-2</v>
      </c>
      <c r="J22">
        <v>1.0897855094090136E-2</v>
      </c>
      <c r="L22">
        <v>41.291162730225466</v>
      </c>
      <c r="M22">
        <v>41.036565500392996</v>
      </c>
      <c r="N22">
        <v>41.548938803659034</v>
      </c>
      <c r="O22">
        <v>41.141580932899807</v>
      </c>
      <c r="P22">
        <v>40.92608004448752</v>
      </c>
      <c r="Q22">
        <v>41.359363323264127</v>
      </c>
      <c r="R22">
        <v>41.357349180974708</v>
      </c>
      <c r="S22">
        <v>41.110060875639995</v>
      </c>
      <c r="T22">
        <v>41.607630504262396</v>
      </c>
      <c r="W22">
        <f t="shared" si="3"/>
        <v>41.263364281366663</v>
      </c>
      <c r="X22">
        <f t="shared" si="4"/>
        <v>0.23912880785982082</v>
      </c>
      <c r="Y22">
        <f t="shared" si="5"/>
        <v>0.24194659569518961</v>
      </c>
      <c r="AA22">
        <v>1.25</v>
      </c>
      <c r="AB22">
        <f t="shared" si="6"/>
        <v>4.1263364281366668</v>
      </c>
      <c r="AC22">
        <f t="shared" si="2"/>
        <v>2.3912880785982082E-2</v>
      </c>
      <c r="AD22">
        <f t="shared" si="2"/>
        <v>2.4194659569518964E-2</v>
      </c>
    </row>
    <row r="23" spans="1:30" x14ac:dyDescent="0.15">
      <c r="A23">
        <v>2.25</v>
      </c>
      <c r="B23">
        <f t="shared" si="0"/>
        <v>4.1706212670585581</v>
      </c>
      <c r="C23">
        <f t="shared" si="1"/>
        <v>9.927686824806603E-3</v>
      </c>
      <c r="E23">
        <v>4.173802925891624</v>
      </c>
      <c r="F23">
        <v>4.1686814804780763</v>
      </c>
      <c r="G23">
        <v>4.1693793948059739</v>
      </c>
      <c r="H23">
        <v>9.9786403412442937E-3</v>
      </c>
      <c r="I23">
        <v>1.1461368851409137E-2</v>
      </c>
      <c r="J23">
        <v>8.3430512817663782E-3</v>
      </c>
      <c r="L23">
        <v>41.43090672255375</v>
      </c>
      <c r="M23">
        <v>41.228687477890325</v>
      </c>
      <c r="N23">
        <v>41.63511944238936</v>
      </c>
      <c r="O23">
        <v>41.277669407188668</v>
      </c>
      <c r="P23">
        <v>41.00910482450891</v>
      </c>
      <c r="Q23">
        <v>41.549774784106397</v>
      </c>
      <c r="R23">
        <v>41.427608270161429</v>
      </c>
      <c r="S23">
        <v>41.206512086317716</v>
      </c>
      <c r="T23">
        <v>41.651089864592493</v>
      </c>
      <c r="W23">
        <f t="shared" si="3"/>
        <v>41.378728133301287</v>
      </c>
      <c r="X23">
        <f t="shared" si="4"/>
        <v>0.23062667039563678</v>
      </c>
      <c r="Y23">
        <f t="shared" si="5"/>
        <v>0.23326656372812948</v>
      </c>
      <c r="AA23">
        <v>1.75</v>
      </c>
      <c r="AB23">
        <f t="shared" si="6"/>
        <v>4.1378728133301292</v>
      </c>
      <c r="AC23">
        <f t="shared" si="2"/>
        <v>2.3062667039563681E-2</v>
      </c>
      <c r="AD23">
        <f t="shared" si="2"/>
        <v>2.3326656372812948E-2</v>
      </c>
    </row>
    <row r="24" spans="1:30" x14ac:dyDescent="0.15">
      <c r="A24">
        <v>2.75</v>
      </c>
      <c r="B24">
        <f t="shared" si="0"/>
        <v>4.1695410356066951</v>
      </c>
      <c r="C24">
        <f t="shared" si="1"/>
        <v>1.0864470474173013E-2</v>
      </c>
      <c r="E24">
        <v>4.1734622721775816</v>
      </c>
      <c r="F24">
        <v>4.1688614201539815</v>
      </c>
      <c r="G24">
        <v>4.166299414488523</v>
      </c>
      <c r="H24">
        <v>1.0997910751828321E-2</v>
      </c>
      <c r="I24">
        <v>8.4679966561291842E-3</v>
      </c>
      <c r="J24">
        <v>1.3127504014561531E-2</v>
      </c>
      <c r="L24">
        <v>41.515830463873598</v>
      </c>
      <c r="M24">
        <v>41.370418686049156</v>
      </c>
      <c r="N24">
        <v>41.662268055237725</v>
      </c>
      <c r="O24">
        <v>41.393268177835317</v>
      </c>
      <c r="P24">
        <v>41.144918707341709</v>
      </c>
      <c r="Q24">
        <v>41.644633914027757</v>
      </c>
      <c r="R24">
        <v>41.501633045968291</v>
      </c>
      <c r="S24">
        <v>41.384800513794708</v>
      </c>
      <c r="T24">
        <v>41.619127100443144</v>
      </c>
      <c r="W24">
        <f t="shared" si="3"/>
        <v>41.470243895892402</v>
      </c>
      <c r="X24">
        <f t="shared" si="4"/>
        <v>0.17019792683053936</v>
      </c>
      <c r="Y24">
        <f t="shared" si="5"/>
        <v>0.17176579401046865</v>
      </c>
      <c r="AA24">
        <v>2.25</v>
      </c>
      <c r="AB24">
        <f t="shared" si="6"/>
        <v>4.14702438958924</v>
      </c>
      <c r="AC24">
        <f t="shared" si="2"/>
        <v>1.7019792683053935E-2</v>
      </c>
      <c r="AD24">
        <f t="shared" si="2"/>
        <v>1.7176579401046867E-2</v>
      </c>
    </row>
    <row r="25" spans="1:30" x14ac:dyDescent="0.15">
      <c r="A25">
        <v>3.25</v>
      </c>
      <c r="B25">
        <f t="shared" si="0"/>
        <v>4.1707012198105966</v>
      </c>
      <c r="C25">
        <f t="shared" si="1"/>
        <v>8.4803812785808983E-3</v>
      </c>
      <c r="E25">
        <v>4.1747099383267869</v>
      </c>
      <c r="F25">
        <v>4.1724664402767244</v>
      </c>
      <c r="G25">
        <v>4.1649272808282811</v>
      </c>
      <c r="H25">
        <v>8.7112126985009475E-3</v>
      </c>
      <c r="I25">
        <v>8.7266324676518181E-3</v>
      </c>
      <c r="J25">
        <v>8.0032986695899311E-3</v>
      </c>
      <c r="L25">
        <v>41.570762515866392</v>
      </c>
      <c r="M25">
        <v>41.469510301972974</v>
      </c>
      <c r="N25">
        <v>41.67251037600127</v>
      </c>
      <c r="O25">
        <v>41.461469533525971</v>
      </c>
      <c r="P25">
        <v>41.265021949338127</v>
      </c>
      <c r="Q25">
        <v>41.659796494046184</v>
      </c>
      <c r="R25">
        <v>41.534589572524155</v>
      </c>
      <c r="S25">
        <v>41.421429657334471</v>
      </c>
      <c r="T25">
        <v>41.648369468482137</v>
      </c>
      <c r="W25">
        <f t="shared" si="3"/>
        <v>41.522273873972175</v>
      </c>
      <c r="X25">
        <f t="shared" si="4"/>
        <v>0.13695323775698398</v>
      </c>
      <c r="Y25">
        <f t="shared" si="5"/>
        <v>0.13795157220435783</v>
      </c>
      <c r="AA25">
        <v>2.75</v>
      </c>
      <c r="AB25">
        <f t="shared" si="6"/>
        <v>4.1522273873972173</v>
      </c>
      <c r="AC25">
        <f t="shared" si="2"/>
        <v>1.3695323775698398E-2</v>
      </c>
      <c r="AD25">
        <f t="shared" si="2"/>
        <v>1.3795157220435783E-2</v>
      </c>
    </row>
    <row r="26" spans="1:30" x14ac:dyDescent="0.15">
      <c r="A26">
        <v>3.75</v>
      </c>
      <c r="B26">
        <f t="shared" si="0"/>
        <v>4.1699189089943189</v>
      </c>
      <c r="C26">
        <f t="shared" si="1"/>
        <v>9.6050921880248552E-3</v>
      </c>
      <c r="E26">
        <v>4.1736008404357046</v>
      </c>
      <c r="F26">
        <v>4.1663086844022255</v>
      </c>
      <c r="G26">
        <v>4.1698472021450277</v>
      </c>
      <c r="H26">
        <v>1.0493385604914085E-2</v>
      </c>
      <c r="I26">
        <v>1.0564732622372563E-2</v>
      </c>
      <c r="J26">
        <v>7.7571583367879171E-3</v>
      </c>
      <c r="L26">
        <v>41.587313770645281</v>
      </c>
      <c r="M26">
        <v>41.492592785356784</v>
      </c>
      <c r="N26">
        <v>41.682468211310301</v>
      </c>
      <c r="O26">
        <v>41.534623509423142</v>
      </c>
      <c r="P26">
        <v>41.413437423796942</v>
      </c>
      <c r="Q26">
        <v>41.656520918209168</v>
      </c>
      <c r="R26">
        <v>41.55867372682544</v>
      </c>
      <c r="S26">
        <v>41.471571689868455</v>
      </c>
      <c r="T26">
        <v>41.646142411701589</v>
      </c>
      <c r="W26">
        <f t="shared" si="3"/>
        <v>41.560203668964618</v>
      </c>
      <c r="X26">
        <f t="shared" si="4"/>
        <v>0.10100303595722693</v>
      </c>
      <c r="Y26">
        <f t="shared" si="5"/>
        <v>0.10150684477573435</v>
      </c>
      <c r="AA26">
        <v>3.25</v>
      </c>
      <c r="AB26">
        <f t="shared" si="6"/>
        <v>4.1560203668964624</v>
      </c>
      <c r="AC26">
        <f t="shared" si="2"/>
        <v>1.0100303595722693E-2</v>
      </c>
      <c r="AD26">
        <f t="shared" si="2"/>
        <v>1.0150684477573436E-2</v>
      </c>
    </row>
    <row r="27" spans="1:30" x14ac:dyDescent="0.15">
      <c r="A27">
        <v>4.25</v>
      </c>
      <c r="B27">
        <f t="shared" si="0"/>
        <v>4.1700033597762873</v>
      </c>
      <c r="C27">
        <f t="shared" si="1"/>
        <v>1.3065657091396954E-2</v>
      </c>
      <c r="E27">
        <v>4.1743876513054268</v>
      </c>
      <c r="F27">
        <v>4.1659345536679702</v>
      </c>
      <c r="G27">
        <v>4.1696878743554642</v>
      </c>
      <c r="H27">
        <v>1.1144822162097334E-2</v>
      </c>
      <c r="I27">
        <v>1.7223864229025221E-2</v>
      </c>
      <c r="J27">
        <v>1.0828284883068306E-2</v>
      </c>
      <c r="L27">
        <v>41.599674134618859</v>
      </c>
      <c r="M27">
        <v>41.509053213136923</v>
      </c>
      <c r="N27">
        <v>41.690691601839283</v>
      </c>
      <c r="O27">
        <v>41.560478371046869</v>
      </c>
      <c r="P27">
        <v>41.467851336619432</v>
      </c>
      <c r="Q27">
        <v>41.653520135190064</v>
      </c>
      <c r="R27">
        <v>41.573834464578056</v>
      </c>
      <c r="S27">
        <v>41.488466529249237</v>
      </c>
      <c r="T27">
        <v>41.659554435606125</v>
      </c>
      <c r="W27">
        <f t="shared" si="3"/>
        <v>41.57799565674793</v>
      </c>
      <c r="X27">
        <f t="shared" si="4"/>
        <v>8.95386304127328E-2</v>
      </c>
      <c r="Y27">
        <f t="shared" si="5"/>
        <v>8.992640079723202E-2</v>
      </c>
      <c r="AA27">
        <v>3.75</v>
      </c>
      <c r="AB27">
        <f t="shared" si="6"/>
        <v>4.157799565674793</v>
      </c>
      <c r="AC27">
        <f t="shared" si="2"/>
        <v>8.9538630412732811E-3</v>
      </c>
      <c r="AD27">
        <f t="shared" si="2"/>
        <v>8.9926400797232017E-3</v>
      </c>
    </row>
    <row r="28" spans="1:30" x14ac:dyDescent="0.15">
      <c r="A28">
        <v>4.75</v>
      </c>
      <c r="B28">
        <f t="shared" si="0"/>
        <v>4.1706050459089878</v>
      </c>
      <c r="C28">
        <f t="shared" si="1"/>
        <v>9.8599369826485681E-3</v>
      </c>
      <c r="E28">
        <v>4.172634444689618</v>
      </c>
      <c r="F28">
        <v>4.1699465748737801</v>
      </c>
      <c r="G28">
        <v>4.1692341181635655</v>
      </c>
      <c r="H28">
        <v>1.0236938315448807E-2</v>
      </c>
      <c r="I28">
        <v>9.4092808331200928E-3</v>
      </c>
      <c r="J28">
        <v>9.9335917993768064E-3</v>
      </c>
      <c r="L28">
        <v>41.602525707059122</v>
      </c>
      <c r="M28">
        <v>41.516697850353069</v>
      </c>
      <c r="N28">
        <v>41.688709164359025</v>
      </c>
      <c r="O28">
        <v>41.566233485403352</v>
      </c>
      <c r="P28">
        <v>41.466791102165075</v>
      </c>
      <c r="Q28">
        <v>41.666153964912738</v>
      </c>
      <c r="R28">
        <v>41.566186954125364</v>
      </c>
      <c r="S28">
        <v>41.47342731281946</v>
      </c>
      <c r="T28">
        <v>41.659362458757776</v>
      </c>
      <c r="W28">
        <f t="shared" si="3"/>
        <v>41.578315382195946</v>
      </c>
      <c r="X28">
        <f t="shared" si="4"/>
        <v>9.2676627083406515E-2</v>
      </c>
      <c r="Y28">
        <f t="shared" si="5"/>
        <v>9.3093147147236266E-2</v>
      </c>
      <c r="AA28">
        <v>4.25</v>
      </c>
      <c r="AB28">
        <f t="shared" si="6"/>
        <v>4.1578315382195949</v>
      </c>
      <c r="AC28">
        <f t="shared" si="2"/>
        <v>9.2676627083406512E-3</v>
      </c>
      <c r="AD28">
        <f t="shared" si="2"/>
        <v>9.3093147147236266E-3</v>
      </c>
    </row>
    <row r="29" spans="1:30" x14ac:dyDescent="0.15">
      <c r="E29">
        <v>4.1740999602421498</v>
      </c>
      <c r="F29" t="s">
        <v>28</v>
      </c>
      <c r="G29" t="s">
        <v>28</v>
      </c>
      <c r="H29">
        <v>9.2401720925545661E-3</v>
      </c>
      <c r="I29" t="s">
        <v>28</v>
      </c>
      <c r="J29" t="s">
        <v>28</v>
      </c>
      <c r="L29">
        <v>41.609594172937221</v>
      </c>
      <c r="M29">
        <v>41.523696457485791</v>
      </c>
      <c r="N29">
        <v>41.695848008537098</v>
      </c>
      <c r="O29">
        <v>41.572390403559282</v>
      </c>
      <c r="P29">
        <v>41.49125688557239</v>
      </c>
      <c r="Q29">
        <v>41.653841846111739</v>
      </c>
      <c r="R29">
        <v>41.566895721672736</v>
      </c>
      <c r="S29">
        <v>41.479062117504</v>
      </c>
      <c r="T29">
        <v>41.655102097672533</v>
      </c>
      <c r="W29">
        <f t="shared" si="3"/>
        <v>41.582960099389744</v>
      </c>
      <c r="X29">
        <f t="shared" si="4"/>
        <v>8.4954945869014864E-2</v>
      </c>
      <c r="Y29">
        <f t="shared" si="5"/>
        <v>8.5303884717376377E-2</v>
      </c>
      <c r="AA29">
        <v>4.75</v>
      </c>
      <c r="AB29">
        <f t="shared" si="6"/>
        <v>4.158296009938975</v>
      </c>
      <c r="AC29">
        <f t="shared" si="2"/>
        <v>8.4954945869014867E-3</v>
      </c>
      <c r="AD29">
        <f t="shared" si="2"/>
        <v>8.5303884717376384E-3</v>
      </c>
    </row>
    <row r="30" spans="1:30" x14ac:dyDescent="0.15">
      <c r="E30">
        <v>4.1702645647599903</v>
      </c>
      <c r="F30" t="s">
        <v>28</v>
      </c>
      <c r="G30" t="s">
        <v>28</v>
      </c>
      <c r="H30">
        <v>1.4230364219978142E-2</v>
      </c>
      <c r="I30" t="s">
        <v>28</v>
      </c>
      <c r="J30" t="s">
        <v>28</v>
      </c>
      <c r="L30">
        <v>41.553541576564633</v>
      </c>
      <c r="M30">
        <v>41.450756766913713</v>
      </c>
      <c r="N30">
        <v>41.656837401222823</v>
      </c>
      <c r="O30">
        <v>41.506570862531198</v>
      </c>
      <c r="P30">
        <v>41.388903111791294</v>
      </c>
      <c r="Q30">
        <v>41.62490957450806</v>
      </c>
      <c r="R30">
        <v>41.492183054163327</v>
      </c>
      <c r="S30">
        <v>41.385782253990797</v>
      </c>
      <c r="T30">
        <v>41.599132366928757</v>
      </c>
      <c r="W30">
        <f t="shared" si="3"/>
        <v>41.517431831086384</v>
      </c>
      <c r="X30">
        <f t="shared" si="4"/>
        <v>0.10895112018778264</v>
      </c>
      <c r="Y30">
        <f t="shared" si="5"/>
        <v>0.10952794980016023</v>
      </c>
    </row>
    <row r="31" spans="1:30" x14ac:dyDescent="0.15">
      <c r="E31">
        <v>4.1732065206533813</v>
      </c>
      <c r="F31" t="s">
        <v>28</v>
      </c>
      <c r="G31" t="s">
        <v>28</v>
      </c>
      <c r="H31">
        <v>9.5833388183219625E-3</v>
      </c>
      <c r="I31" t="s">
        <v>28</v>
      </c>
      <c r="J31" t="s">
        <v>28</v>
      </c>
      <c r="L31">
        <v>41.54429715925481</v>
      </c>
      <c r="M31">
        <v>41.435623834069666</v>
      </c>
      <c r="N31">
        <v>41.653542019066215</v>
      </c>
      <c r="O31">
        <v>41.49250643685501</v>
      </c>
      <c r="P31">
        <v>41.393315954655868</v>
      </c>
      <c r="Q31">
        <v>41.59217343970429</v>
      </c>
      <c r="R31">
        <v>41.484407849082878</v>
      </c>
      <c r="S31">
        <v>41.389570589754221</v>
      </c>
      <c r="T31">
        <v>41.579680713876535</v>
      </c>
      <c r="W31">
        <f t="shared" si="3"/>
        <v>41.507070481730899</v>
      </c>
      <c r="X31">
        <f t="shared" si="4"/>
        <v>0.10090035557098531</v>
      </c>
      <c r="Y31">
        <f t="shared" si="5"/>
        <v>0.10139490915144478</v>
      </c>
      <c r="Z31" t="s">
        <v>41</v>
      </c>
      <c r="AA31">
        <v>-0.25</v>
      </c>
      <c r="AB31">
        <f>0.1*W29</f>
        <v>4.158296009938975</v>
      </c>
      <c r="AC31">
        <f t="shared" ref="AC31:AD41" si="7">0.1*X29</f>
        <v>8.4954945869014867E-3</v>
      </c>
      <c r="AD31">
        <f t="shared" si="7"/>
        <v>8.5303884717376384E-3</v>
      </c>
    </row>
    <row r="32" spans="1:30" x14ac:dyDescent="0.15">
      <c r="E32">
        <v>4.1725511411340701</v>
      </c>
      <c r="F32" t="s">
        <v>28</v>
      </c>
      <c r="G32" t="s">
        <v>28</v>
      </c>
      <c r="H32">
        <v>9.2633699194166752E-3</v>
      </c>
      <c r="I32" t="s">
        <v>28</v>
      </c>
      <c r="J32" t="s">
        <v>28</v>
      </c>
      <c r="L32">
        <v>41.545463182773169</v>
      </c>
      <c r="M32">
        <v>41.43354025394239</v>
      </c>
      <c r="N32">
        <v>41.657992416139379</v>
      </c>
      <c r="O32">
        <v>41.512759905764455</v>
      </c>
      <c r="P32">
        <v>41.427665113940002</v>
      </c>
      <c r="Q32">
        <v>41.598204996253912</v>
      </c>
      <c r="R32">
        <v>41.488147233748791</v>
      </c>
      <c r="S32">
        <v>41.377336179936549</v>
      </c>
      <c r="T32">
        <v>41.599553398955059</v>
      </c>
      <c r="W32">
        <f t="shared" si="3"/>
        <v>41.515456774095476</v>
      </c>
      <c r="X32">
        <f t="shared" si="4"/>
        <v>0.10260959148916271</v>
      </c>
      <c r="Y32">
        <f t="shared" si="5"/>
        <v>0.10312682968730513</v>
      </c>
      <c r="AA32">
        <v>0.25</v>
      </c>
      <c r="AB32">
        <f t="shared" ref="AB32:AB41" si="8">0.1*W30</f>
        <v>4.1517431831086382</v>
      </c>
      <c r="AC32">
        <f t="shared" si="7"/>
        <v>1.0895112018778264E-2</v>
      </c>
      <c r="AD32">
        <f t="shared" si="7"/>
        <v>1.0952794980016023E-2</v>
      </c>
    </row>
    <row r="33" spans="5:30" x14ac:dyDescent="0.15">
      <c r="E33">
        <v>4.1747675754851539</v>
      </c>
      <c r="F33" t="s">
        <v>28</v>
      </c>
      <c r="G33" t="s">
        <v>28</v>
      </c>
      <c r="H33">
        <v>1.1462663012932417E-2</v>
      </c>
      <c r="I33" t="s">
        <v>28</v>
      </c>
      <c r="J33" t="s">
        <v>28</v>
      </c>
      <c r="L33">
        <v>41.545017984987602</v>
      </c>
      <c r="M33">
        <v>41.456648570551465</v>
      </c>
      <c r="N33">
        <v>41.63376494248655</v>
      </c>
      <c r="O33">
        <v>41.510001600001452</v>
      </c>
      <c r="P33">
        <v>41.389084729942255</v>
      </c>
      <c r="Q33">
        <v>41.631627049589284</v>
      </c>
      <c r="R33">
        <v>41.495885574336306</v>
      </c>
      <c r="S33">
        <v>41.386928979629609</v>
      </c>
      <c r="T33">
        <v>41.60541736878487</v>
      </c>
      <c r="W33">
        <f t="shared" si="3"/>
        <v>41.516968386441789</v>
      </c>
      <c r="X33">
        <f t="shared" si="4"/>
        <v>0.10608095973401532</v>
      </c>
      <c r="Y33">
        <f t="shared" si="5"/>
        <v>0.10663473384511235</v>
      </c>
      <c r="AA33">
        <v>0.75</v>
      </c>
      <c r="AB33">
        <f t="shared" si="8"/>
        <v>4.1507070481730901</v>
      </c>
      <c r="AC33">
        <f t="shared" si="7"/>
        <v>1.0090035557098531E-2</v>
      </c>
      <c r="AD33">
        <f t="shared" si="7"/>
        <v>1.0139490915144479E-2</v>
      </c>
    </row>
    <row r="34" spans="5:30" x14ac:dyDescent="0.15">
      <c r="L34">
        <v>41.551619776242894</v>
      </c>
      <c r="M34">
        <v>41.451831858547322</v>
      </c>
      <c r="N34">
        <v>41.651889296663242</v>
      </c>
      <c r="O34">
        <v>41.50028073706541</v>
      </c>
      <c r="P34">
        <v>41.385705830059443</v>
      </c>
      <c r="Q34">
        <v>41.615491798643433</v>
      </c>
      <c r="R34">
        <v>41.507276883567243</v>
      </c>
      <c r="S34">
        <v>41.423811673713615</v>
      </c>
      <c r="T34">
        <v>41.591079122103586</v>
      </c>
      <c r="W34">
        <f t="shared" si="3"/>
        <v>41.519725798958518</v>
      </c>
      <c r="X34">
        <f t="shared" si="4"/>
        <v>9.9276011518391272E-2</v>
      </c>
      <c r="Y34">
        <f t="shared" si="5"/>
        <v>9.9760940178235558E-2</v>
      </c>
      <c r="AA34">
        <v>1.25</v>
      </c>
      <c r="AB34">
        <f t="shared" si="8"/>
        <v>4.1515456774095476</v>
      </c>
      <c r="AC34">
        <f t="shared" si="7"/>
        <v>1.0260959148916272E-2</v>
      </c>
      <c r="AD34">
        <f t="shared" si="7"/>
        <v>1.0312682968730514E-2</v>
      </c>
    </row>
    <row r="35" spans="5:30" x14ac:dyDescent="0.15">
      <c r="L35">
        <v>41.54820496583006</v>
      </c>
      <c r="M35">
        <v>41.438251260843934</v>
      </c>
      <c r="N35">
        <v>41.658743733253075</v>
      </c>
      <c r="O35">
        <v>41.502084518453771</v>
      </c>
      <c r="P35">
        <v>41.417371845750708</v>
      </c>
      <c r="Q35">
        <v>41.587144434090654</v>
      </c>
      <c r="R35">
        <v>41.476401982035462</v>
      </c>
      <c r="S35">
        <v>41.345224044285182</v>
      </c>
      <c r="T35">
        <v>41.608414957981616</v>
      </c>
      <c r="W35">
        <f t="shared" si="3"/>
        <v>41.508897155439769</v>
      </c>
      <c r="X35">
        <f t="shared" si="4"/>
        <v>0.10861477181316559</v>
      </c>
      <c r="Y35">
        <f t="shared" si="5"/>
        <v>0.10920388633534373</v>
      </c>
      <c r="AA35">
        <v>1.75</v>
      </c>
      <c r="AB35">
        <f t="shared" si="8"/>
        <v>4.1516968386441793</v>
      </c>
      <c r="AC35">
        <f t="shared" si="7"/>
        <v>1.0608095973401533E-2</v>
      </c>
      <c r="AD35">
        <f t="shared" si="7"/>
        <v>1.0663473384511235E-2</v>
      </c>
    </row>
    <row r="36" spans="5:30" x14ac:dyDescent="0.15">
      <c r="L36">
        <v>41.5607119193335</v>
      </c>
      <c r="M36">
        <v>41.47357186010062</v>
      </c>
      <c r="N36">
        <v>41.648218929259755</v>
      </c>
      <c r="O36">
        <v>41.538222450551913</v>
      </c>
      <c r="P36">
        <v>41.450928245894197</v>
      </c>
      <c r="Q36">
        <v>41.625885108240588</v>
      </c>
      <c r="R36">
        <v>41.462647138152526</v>
      </c>
      <c r="S36">
        <v>41.382573859944948</v>
      </c>
      <c r="T36">
        <v>41.543030892955578</v>
      </c>
      <c r="W36">
        <f t="shared" si="3"/>
        <v>41.520527169345975</v>
      </c>
      <c r="X36">
        <f t="shared" si="4"/>
        <v>8.4835847366051098E-2</v>
      </c>
      <c r="Y36">
        <f t="shared" si="5"/>
        <v>8.5184474139332167E-2</v>
      </c>
      <c r="AA36">
        <v>2.25</v>
      </c>
      <c r="AB36">
        <f t="shared" si="8"/>
        <v>4.151972579895852</v>
      </c>
      <c r="AC36">
        <f t="shared" si="7"/>
        <v>9.9276011518391275E-3</v>
      </c>
      <c r="AD36">
        <f t="shared" si="7"/>
        <v>9.9760940178235565E-3</v>
      </c>
    </row>
    <row r="37" spans="5:30" x14ac:dyDescent="0.15">
      <c r="L37">
        <v>41.549594013975792</v>
      </c>
      <c r="M37">
        <v>41.444671606020513</v>
      </c>
      <c r="N37">
        <v>41.655049018857994</v>
      </c>
      <c r="O37">
        <v>41.476494907435502</v>
      </c>
      <c r="P37">
        <v>41.370860131348074</v>
      </c>
      <c r="Q37">
        <v>41.582670512069143</v>
      </c>
      <c r="R37">
        <v>41.511966349569072</v>
      </c>
      <c r="S37">
        <v>41.434351546458444</v>
      </c>
      <c r="T37">
        <v>41.589872474391051</v>
      </c>
      <c r="W37">
        <f t="shared" si="3"/>
        <v>41.512685090326784</v>
      </c>
      <c r="X37">
        <f t="shared" si="4"/>
        <v>9.6057329051106422E-2</v>
      </c>
      <c r="Y37">
        <f t="shared" si="5"/>
        <v>9.6512244779283662E-2</v>
      </c>
      <c r="AA37">
        <v>2.75</v>
      </c>
      <c r="AB37">
        <f t="shared" si="8"/>
        <v>4.1508897155439772</v>
      </c>
      <c r="AC37">
        <f t="shared" si="7"/>
        <v>1.086147718131656E-2</v>
      </c>
      <c r="AD37">
        <f t="shared" si="7"/>
        <v>1.0920388633534374E-2</v>
      </c>
    </row>
    <row r="38" spans="5:30" x14ac:dyDescent="0.15">
      <c r="L38">
        <v>41.557481226804704</v>
      </c>
      <c r="M38">
        <v>41.44606280995194</v>
      </c>
      <c r="N38">
        <v>41.669500305102424</v>
      </c>
      <c r="O38">
        <v>41.472744467053012</v>
      </c>
      <c r="P38">
        <v>41.300804124804998</v>
      </c>
      <c r="Q38">
        <v>41.646122411927188</v>
      </c>
      <c r="R38">
        <v>41.510369191938722</v>
      </c>
      <c r="S38">
        <v>41.402106494797913</v>
      </c>
      <c r="T38">
        <v>41.619199567479711</v>
      </c>
      <c r="W38">
        <f t="shared" si="3"/>
        <v>41.513531628598813</v>
      </c>
      <c r="X38">
        <f t="shared" si="4"/>
        <v>0.1305404854138672</v>
      </c>
      <c r="Y38">
        <f t="shared" si="5"/>
        <v>0.13140913290429523</v>
      </c>
      <c r="AA38">
        <v>3.25</v>
      </c>
      <c r="AB38">
        <f t="shared" si="8"/>
        <v>4.1520527169345973</v>
      </c>
      <c r="AC38">
        <f t="shared" si="7"/>
        <v>8.4835847366051109E-3</v>
      </c>
      <c r="AD38">
        <f t="shared" si="7"/>
        <v>8.5184474139332177E-3</v>
      </c>
    </row>
    <row r="39" spans="5:30" x14ac:dyDescent="0.15">
      <c r="L39">
        <v>41.539906577929379</v>
      </c>
      <c r="M39">
        <v>41.437541909845393</v>
      </c>
      <c r="N39">
        <v>41.642778248812014</v>
      </c>
      <c r="O39">
        <v>41.51296249643304</v>
      </c>
      <c r="P39">
        <v>41.418854904094673</v>
      </c>
      <c r="Q39">
        <v>41.607498705496823</v>
      </c>
      <c r="R39">
        <v>41.505820578449537</v>
      </c>
      <c r="S39">
        <v>41.406481583941776</v>
      </c>
      <c r="T39">
        <v>41.605637370994693</v>
      </c>
      <c r="W39">
        <f t="shared" si="3"/>
        <v>41.519563217603981</v>
      </c>
      <c r="X39">
        <f t="shared" si="4"/>
        <v>9.8603751643366877E-2</v>
      </c>
      <c r="Y39">
        <f t="shared" si="5"/>
        <v>9.9074890830529228E-2</v>
      </c>
      <c r="AA39">
        <v>3.75</v>
      </c>
      <c r="AB39">
        <f t="shared" si="8"/>
        <v>4.1512685090326782</v>
      </c>
      <c r="AC39">
        <f t="shared" si="7"/>
        <v>9.6057329051106432E-3</v>
      </c>
      <c r="AD39">
        <f t="shared" si="7"/>
        <v>9.6512244779283669E-3</v>
      </c>
    </row>
    <row r="40" spans="5:30" x14ac:dyDescent="0.15">
      <c r="AA40">
        <v>4.25</v>
      </c>
      <c r="AB40">
        <f t="shared" si="8"/>
        <v>4.1513531628598814</v>
      </c>
      <c r="AC40">
        <f t="shared" si="7"/>
        <v>1.3054048541386721E-2</v>
      </c>
      <c r="AD40">
        <f t="shared" si="7"/>
        <v>1.3140913290429525E-2</v>
      </c>
    </row>
    <row r="41" spans="5:30" x14ac:dyDescent="0.15">
      <c r="AA41">
        <v>4.75</v>
      </c>
      <c r="AB41">
        <f t="shared" si="8"/>
        <v>4.1519563217603981</v>
      </c>
      <c r="AC41">
        <f t="shared" si="7"/>
        <v>9.8603751643366877E-3</v>
      </c>
      <c r="AD41">
        <f t="shared" si="7"/>
        <v>9.9074890830529241E-3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2"/>
  <sheetViews>
    <sheetView topLeftCell="A25" workbookViewId="0">
      <selection activeCell="A55" sqref="A55:P71"/>
    </sheetView>
  </sheetViews>
  <sheetFormatPr defaultRowHeight="13.5" x14ac:dyDescent="0.15"/>
  <sheetData>
    <row r="2" spans="1:16" x14ac:dyDescent="0.15">
      <c r="A2" t="s">
        <v>37</v>
      </c>
      <c r="L2" t="s">
        <v>32</v>
      </c>
      <c r="M2" t="s">
        <v>34</v>
      </c>
      <c r="N2" t="s">
        <v>33</v>
      </c>
      <c r="O2" t="s">
        <v>35</v>
      </c>
      <c r="P2" t="s">
        <v>36</v>
      </c>
    </row>
    <row r="3" spans="1:16" x14ac:dyDescent="0.15">
      <c r="B3">
        <v>41.003582531978871</v>
      </c>
      <c r="C3">
        <v>40.934763529603835</v>
      </c>
      <c r="D3">
        <v>41.072633319285977</v>
      </c>
      <c r="E3">
        <v>41.017501497787393</v>
      </c>
      <c r="F3">
        <v>40.947736916778602</v>
      </c>
      <c r="G3">
        <v>41.087504206887438</v>
      </c>
      <c r="H3">
        <v>41.007810655887916</v>
      </c>
      <c r="I3">
        <v>40.935073392578111</v>
      </c>
      <c r="J3">
        <v>41.08080687206116</v>
      </c>
      <c r="L3">
        <f>AVERAGE(B3,E3,H3)</f>
        <v>41.009631561884724</v>
      </c>
      <c r="M3">
        <f t="shared" ref="M3:N10" si="0">AVERAGE(C3,F3,I3)</f>
        <v>40.939191279653521</v>
      </c>
      <c r="N3">
        <f t="shared" si="0"/>
        <v>41.080314799411525</v>
      </c>
      <c r="O3">
        <f>(N3-M3)/2</f>
        <v>7.0561759879002039E-2</v>
      </c>
      <c r="P3">
        <f>STDEV(B3,E3,H3)</f>
        <v>7.1359075303435758E-3</v>
      </c>
    </row>
    <row r="4" spans="1:16" x14ac:dyDescent="0.15">
      <c r="B4">
        <v>40.986640694373655</v>
      </c>
      <c r="C4">
        <v>40.913499217897737</v>
      </c>
      <c r="D4">
        <v>41.060044150708556</v>
      </c>
      <c r="E4">
        <v>41.017591981640642</v>
      </c>
      <c r="F4">
        <v>40.94743110625766</v>
      </c>
      <c r="G4">
        <v>41.087993702285878</v>
      </c>
      <c r="H4">
        <v>41.009267085393837</v>
      </c>
      <c r="I4">
        <v>40.939751357126433</v>
      </c>
      <c r="J4">
        <v>41.079019290716104</v>
      </c>
      <c r="L4">
        <f t="shared" ref="L4:L10" si="1">AVERAGE(B4,E4,H4)</f>
        <v>41.004499920469378</v>
      </c>
      <c r="M4">
        <f t="shared" si="0"/>
        <v>40.933560560427274</v>
      </c>
      <c r="N4">
        <f t="shared" si="0"/>
        <v>41.075685714570177</v>
      </c>
      <c r="O4">
        <f t="shared" ref="O4:O10" si="2">(N4-M4)/2</f>
        <v>7.1062577071451472E-2</v>
      </c>
      <c r="P4">
        <f t="shared" ref="P4:P10" si="3">STDEV(B4,E4,H4)</f>
        <v>1.6016864297784188E-2</v>
      </c>
    </row>
    <row r="5" spans="1:16" x14ac:dyDescent="0.15">
      <c r="B5">
        <v>41.00581241249769</v>
      </c>
      <c r="C5">
        <v>40.935893545526604</v>
      </c>
      <c r="D5">
        <v>41.075970532196607</v>
      </c>
      <c r="E5">
        <v>41.177595321599817</v>
      </c>
      <c r="F5">
        <v>40.933847092661196</v>
      </c>
      <c r="G5">
        <v>41.424263828481706</v>
      </c>
      <c r="H5">
        <v>41.076887387864382</v>
      </c>
      <c r="I5">
        <v>40.968711387989899</v>
      </c>
      <c r="J5">
        <v>41.185636167651694</v>
      </c>
      <c r="L5">
        <f t="shared" si="1"/>
        <v>41.086765040653965</v>
      </c>
      <c r="M5">
        <f t="shared" si="0"/>
        <v>40.946150675392566</v>
      </c>
      <c r="N5">
        <f t="shared" si="0"/>
        <v>41.228623509443338</v>
      </c>
      <c r="O5">
        <f t="shared" si="2"/>
        <v>0.14123641702538592</v>
      </c>
      <c r="P5">
        <f t="shared" si="3"/>
        <v>8.6316383053109152E-2</v>
      </c>
    </row>
    <row r="6" spans="1:16" x14ac:dyDescent="0.15">
      <c r="B6">
        <v>41.242150062620979</v>
      </c>
      <c r="C6">
        <v>41.04253630629907</v>
      </c>
      <c r="D6">
        <v>41.443714984492544</v>
      </c>
      <c r="E6">
        <v>41.578502389954785</v>
      </c>
      <c r="F6">
        <v>41.45189279631763</v>
      </c>
      <c r="G6">
        <v>41.705887779325607</v>
      </c>
      <c r="H6">
        <v>41.532086721325278</v>
      </c>
      <c r="I6">
        <v>41.422561022022414</v>
      </c>
      <c r="J6">
        <v>41.642193151562779</v>
      </c>
      <c r="L6">
        <f t="shared" si="1"/>
        <v>41.450913057967007</v>
      </c>
      <c r="M6">
        <f t="shared" si="0"/>
        <v>41.305663374879707</v>
      </c>
      <c r="N6">
        <f t="shared" si="0"/>
        <v>41.597265305126975</v>
      </c>
      <c r="O6">
        <f t="shared" si="2"/>
        <v>0.14580096512363383</v>
      </c>
      <c r="P6">
        <f t="shared" si="3"/>
        <v>0.18227752122235902</v>
      </c>
    </row>
    <row r="7" spans="1:16" x14ac:dyDescent="0.15">
      <c r="B7">
        <v>41.603802255991866</v>
      </c>
      <c r="C7">
        <v>41.498580613902661</v>
      </c>
      <c r="D7">
        <v>41.709558843504155</v>
      </c>
      <c r="E7">
        <v>41.627344367299628</v>
      </c>
      <c r="F7">
        <v>41.522923743835975</v>
      </c>
      <c r="G7">
        <v>41.732291502625507</v>
      </c>
      <c r="H7">
        <v>41.583400833865632</v>
      </c>
      <c r="I7">
        <v>41.498382821473648</v>
      </c>
      <c r="J7">
        <v>41.668767915330577</v>
      </c>
      <c r="L7">
        <f t="shared" si="1"/>
        <v>41.604849152385704</v>
      </c>
      <c r="M7">
        <f t="shared" si="0"/>
        <v>41.506629059737428</v>
      </c>
      <c r="N7">
        <f t="shared" si="0"/>
        <v>41.703539420486742</v>
      </c>
      <c r="O7">
        <f t="shared" si="2"/>
        <v>9.8455180374656948E-2</v>
      </c>
      <c r="P7">
        <f t="shared" si="3"/>
        <v>2.199046444963737E-2</v>
      </c>
    </row>
    <row r="8" spans="1:16" x14ac:dyDescent="0.15">
      <c r="B8">
        <v>41.617056495688779</v>
      </c>
      <c r="C8">
        <v>41.500061548733093</v>
      </c>
      <c r="D8">
        <v>41.734712960445691</v>
      </c>
      <c r="E8">
        <v>41.622251713336489</v>
      </c>
      <c r="F8">
        <v>41.538801674600329</v>
      </c>
      <c r="G8">
        <v>41.706037723602996</v>
      </c>
      <c r="H8">
        <v>41.618609694166672</v>
      </c>
      <c r="I8">
        <v>41.519158813498343</v>
      </c>
      <c r="J8">
        <v>41.718538148345736</v>
      </c>
      <c r="L8">
        <f t="shared" si="1"/>
        <v>41.619305967730647</v>
      </c>
      <c r="M8">
        <f t="shared" si="0"/>
        <v>41.519340678943927</v>
      </c>
      <c r="N8">
        <f t="shared" si="0"/>
        <v>41.719762944131475</v>
      </c>
      <c r="O8">
        <f t="shared" si="2"/>
        <v>0.10021113259377401</v>
      </c>
      <c r="P8">
        <f t="shared" si="3"/>
        <v>2.6666775693148857E-3</v>
      </c>
    </row>
    <row r="9" spans="1:16" x14ac:dyDescent="0.15">
      <c r="B9">
        <v>41.617969056583341</v>
      </c>
      <c r="C9">
        <v>41.5366244284643</v>
      </c>
      <c r="D9">
        <v>41.699632917791909</v>
      </c>
      <c r="E9">
        <v>41.637465091541394</v>
      </c>
      <c r="F9">
        <v>41.539514629338989</v>
      </c>
      <c r="G9">
        <v>41.735878581297818</v>
      </c>
      <c r="H9">
        <v>41.621482019398137</v>
      </c>
      <c r="I9">
        <v>41.510578069463264</v>
      </c>
      <c r="J9">
        <v>41.732980161745026</v>
      </c>
      <c r="L9">
        <f t="shared" si="1"/>
        <v>41.625638722507624</v>
      </c>
      <c r="M9">
        <f t="shared" si="0"/>
        <v>41.528905709088853</v>
      </c>
      <c r="N9">
        <f t="shared" si="0"/>
        <v>41.72283055361158</v>
      </c>
      <c r="O9">
        <f t="shared" si="2"/>
        <v>9.6962422261363201E-2</v>
      </c>
      <c r="P9">
        <f t="shared" si="3"/>
        <v>1.0391461895552402E-2</v>
      </c>
    </row>
    <row r="10" spans="1:16" x14ac:dyDescent="0.15">
      <c r="B10">
        <v>41.079523903712442</v>
      </c>
      <c r="C10">
        <v>41.01101138012514</v>
      </c>
      <c r="D10">
        <v>41.148265722824902</v>
      </c>
      <c r="E10">
        <v>41.048167734051177</v>
      </c>
      <c r="F10">
        <v>40.954320977881736</v>
      </c>
      <c r="G10">
        <v>41.142445577417284</v>
      </c>
      <c r="H10">
        <v>41.044818436626144</v>
      </c>
      <c r="I10">
        <v>40.972390701684716</v>
      </c>
      <c r="J10">
        <v>41.117502689002222</v>
      </c>
      <c r="L10">
        <f t="shared" si="1"/>
        <v>41.057503358129921</v>
      </c>
      <c r="M10">
        <f t="shared" si="0"/>
        <v>40.979241019897195</v>
      </c>
      <c r="N10">
        <f t="shared" si="0"/>
        <v>41.136071329748134</v>
      </c>
      <c r="O10">
        <f t="shared" si="2"/>
        <v>7.8415154925469466E-2</v>
      </c>
      <c r="P10">
        <f t="shared" si="3"/>
        <v>1.9143739684926803E-2</v>
      </c>
    </row>
    <row r="11" spans="1:16" x14ac:dyDescent="0.15">
      <c r="E11" t="s">
        <v>28</v>
      </c>
      <c r="F11" t="s">
        <v>28</v>
      </c>
      <c r="G11" t="s">
        <v>28</v>
      </c>
      <c r="H11" t="s">
        <v>28</v>
      </c>
      <c r="I11" t="s">
        <v>28</v>
      </c>
      <c r="J11" t="s">
        <v>28</v>
      </c>
    </row>
    <row r="13" spans="1:16" x14ac:dyDescent="0.15">
      <c r="A13">
        <v>0</v>
      </c>
      <c r="B13">
        <f>B3</f>
        <v>41.003582531978871</v>
      </c>
      <c r="C13">
        <f>(D3-C3)/2</f>
        <v>6.893489484107107E-2</v>
      </c>
      <c r="E13">
        <f>E3</f>
        <v>41.017501497787393</v>
      </c>
      <c r="F13">
        <f>(G3-F3)/2</f>
        <v>6.9883645054417798E-2</v>
      </c>
      <c r="H13">
        <f>H3</f>
        <v>41.007810655887916</v>
      </c>
      <c r="I13">
        <f>(J3-I3)/2</f>
        <v>7.2866739741524356E-2</v>
      </c>
      <c r="K13">
        <v>41.009631561884724</v>
      </c>
      <c r="L13">
        <v>7.0561759879002039E-2</v>
      </c>
    </row>
    <row r="14" spans="1:16" x14ac:dyDescent="0.15">
      <c r="A14">
        <v>2</v>
      </c>
      <c r="B14">
        <f t="shared" ref="B14:B20" si="4">B4</f>
        <v>40.986640694373655</v>
      </c>
      <c r="C14">
        <f t="shared" ref="C14:C20" si="5">(D4-C4)/2</f>
        <v>7.3272466405409631E-2</v>
      </c>
      <c r="E14">
        <f t="shared" ref="E14" si="6">E4</f>
        <v>41.017591981640642</v>
      </c>
      <c r="F14">
        <f t="shared" ref="F14" si="7">(G4-F4)/2</f>
        <v>7.0281298014108984E-2</v>
      </c>
      <c r="H14">
        <f t="shared" ref="H14" si="8">H4</f>
        <v>41.009267085393837</v>
      </c>
      <c r="I14">
        <f t="shared" ref="I14" si="9">(J4-I4)/2</f>
        <v>6.96339667948358E-2</v>
      </c>
      <c r="K14">
        <v>41.004499920469378</v>
      </c>
      <c r="L14">
        <v>7.1062577071451472E-2</v>
      </c>
    </row>
    <row r="15" spans="1:16" x14ac:dyDescent="0.15">
      <c r="A15">
        <v>5</v>
      </c>
      <c r="B15">
        <f t="shared" si="4"/>
        <v>41.00581241249769</v>
      </c>
      <c r="C15">
        <f t="shared" si="5"/>
        <v>7.0038493335001561E-2</v>
      </c>
      <c r="E15">
        <f t="shared" ref="E15" si="10">E5</f>
        <v>41.177595321599817</v>
      </c>
      <c r="F15">
        <f t="shared" ref="F15" si="11">(G5-F5)/2</f>
        <v>0.24520836791025502</v>
      </c>
      <c r="H15">
        <f t="shared" ref="H15" si="12">H5</f>
        <v>41.076887387864382</v>
      </c>
      <c r="I15">
        <f t="shared" ref="I15" si="13">(J5-I5)/2</f>
        <v>0.10846238983089762</v>
      </c>
      <c r="K15">
        <v>41.086765040653965</v>
      </c>
      <c r="L15">
        <v>0.14123641702538592</v>
      </c>
    </row>
    <row r="16" spans="1:16" x14ac:dyDescent="0.15">
      <c r="A16">
        <v>10</v>
      </c>
      <c r="B16">
        <f t="shared" si="4"/>
        <v>41.242150062620979</v>
      </c>
      <c r="C16">
        <f t="shared" si="5"/>
        <v>0.20058933909673726</v>
      </c>
      <c r="E16">
        <f t="shared" ref="E16" si="14">E6</f>
        <v>41.578502389954785</v>
      </c>
      <c r="F16">
        <f t="shared" ref="F16" si="15">(G6-F6)/2</f>
        <v>0.12699749150398887</v>
      </c>
      <c r="H16">
        <f t="shared" ref="H16" si="16">H6</f>
        <v>41.532086721325278</v>
      </c>
      <c r="I16">
        <f t="shared" ref="I16" si="17">(J6-I6)/2</f>
        <v>0.10981606477018246</v>
      </c>
      <c r="K16">
        <v>41.450913057967007</v>
      </c>
      <c r="L16">
        <v>0.14580096512363383</v>
      </c>
    </row>
    <row r="17" spans="1:13" x14ac:dyDescent="0.15">
      <c r="A17">
        <v>20</v>
      </c>
      <c r="B17">
        <f t="shared" si="4"/>
        <v>41.603802255991866</v>
      </c>
      <c r="C17">
        <f t="shared" si="5"/>
        <v>0.10548911480074707</v>
      </c>
      <c r="E17">
        <f t="shared" ref="E17" si="18">E7</f>
        <v>41.627344367299628</v>
      </c>
      <c r="F17">
        <f t="shared" ref="F17" si="19">(G7-F7)/2</f>
        <v>0.10468387939476642</v>
      </c>
      <c r="H17">
        <f t="shared" ref="H17" si="20">H7</f>
        <v>41.583400833865632</v>
      </c>
      <c r="I17">
        <f t="shared" ref="I17" si="21">(J7-I7)/2</f>
        <v>8.5192546928464452E-2</v>
      </c>
      <c r="K17">
        <v>41.604849152385704</v>
      </c>
      <c r="L17">
        <v>9.8455180374656948E-2</v>
      </c>
    </row>
    <row r="18" spans="1:13" x14ac:dyDescent="0.15">
      <c r="A18">
        <v>50</v>
      </c>
      <c r="B18">
        <f t="shared" si="4"/>
        <v>41.617056495688779</v>
      </c>
      <c r="C18">
        <f t="shared" si="5"/>
        <v>0.11732570585629887</v>
      </c>
      <c r="E18">
        <f t="shared" ref="E18" si="22">E8</f>
        <v>41.622251713336489</v>
      </c>
      <c r="F18">
        <f t="shared" ref="F18" si="23">(G8-F8)/2</f>
        <v>8.3618024501333821E-2</v>
      </c>
      <c r="H18">
        <f t="shared" ref="H18" si="24">H8</f>
        <v>41.618609694166672</v>
      </c>
      <c r="I18">
        <f t="shared" ref="I18" si="25">(J8-I8)/2</f>
        <v>9.9689667423696449E-2</v>
      </c>
      <c r="K18">
        <v>41.619305967730647</v>
      </c>
      <c r="L18">
        <v>0.10021113259377401</v>
      </c>
    </row>
    <row r="19" spans="1:13" x14ac:dyDescent="0.15">
      <c r="A19">
        <v>100</v>
      </c>
      <c r="B19">
        <f t="shared" si="4"/>
        <v>41.617969056583341</v>
      </c>
      <c r="C19">
        <f t="shared" si="5"/>
        <v>8.150424466380457E-2</v>
      </c>
      <c r="E19">
        <f t="shared" ref="E19" si="26">E9</f>
        <v>41.637465091541394</v>
      </c>
      <c r="F19">
        <f t="shared" ref="F19" si="27">(G9-F9)/2</f>
        <v>9.8181975979414915E-2</v>
      </c>
      <c r="H19">
        <f t="shared" ref="H19" si="28">H9</f>
        <v>41.621482019398137</v>
      </c>
      <c r="I19">
        <f t="shared" ref="I19" si="29">(J9-I9)/2</f>
        <v>0.11120104614088078</v>
      </c>
      <c r="K19">
        <v>41.625638722507624</v>
      </c>
      <c r="L19">
        <v>9.6962422261363201E-2</v>
      </c>
    </row>
    <row r="20" spans="1:13" x14ac:dyDescent="0.15">
      <c r="A20" t="s">
        <v>38</v>
      </c>
      <c r="B20">
        <f t="shared" si="4"/>
        <v>41.079523903712442</v>
      </c>
      <c r="C20">
        <f t="shared" si="5"/>
        <v>6.8627171349881166E-2</v>
      </c>
      <c r="E20">
        <f t="shared" ref="E20" si="30">E10</f>
        <v>41.048167734051177</v>
      </c>
      <c r="F20">
        <f t="shared" ref="F20" si="31">(G10-F10)/2</f>
        <v>9.4062299767774249E-2</v>
      </c>
      <c r="H20">
        <f t="shared" ref="H20" si="32">H10</f>
        <v>41.044818436626144</v>
      </c>
      <c r="I20">
        <f t="shared" ref="I20" si="33">(J10-I10)/2</f>
        <v>7.2555993658752982E-2</v>
      </c>
      <c r="K20">
        <v>41.057503358129921</v>
      </c>
      <c r="L20">
        <v>7.8415154925469466E-2</v>
      </c>
    </row>
    <row r="31" spans="1:13" x14ac:dyDescent="0.15">
      <c r="A31">
        <v>-0.25</v>
      </c>
      <c r="B31">
        <v>40.995535636661884</v>
      </c>
      <c r="C31">
        <v>40.92761989618635</v>
      </c>
      <c r="D31">
        <v>41.063677152037137</v>
      </c>
      <c r="E31">
        <v>41.001099170002412</v>
      </c>
      <c r="F31">
        <v>40.932866548711857</v>
      </c>
      <c r="G31">
        <v>41.06955965045433</v>
      </c>
      <c r="H31">
        <v>41.010012093302429</v>
      </c>
      <c r="I31">
        <v>40.94371921445935</v>
      </c>
      <c r="J31">
        <v>41.076519992814823</v>
      </c>
      <c r="K31">
        <v>40.998796903479629</v>
      </c>
      <c r="L31">
        <v>40.936326446235419</v>
      </c>
      <c r="M31">
        <v>41.061458316919875</v>
      </c>
    </row>
    <row r="32" spans="1:13" x14ac:dyDescent="0.15">
      <c r="A32">
        <v>0.25</v>
      </c>
      <c r="B32">
        <v>41.046731931277968</v>
      </c>
      <c r="C32">
        <v>40.931821728996752</v>
      </c>
      <c r="D32">
        <v>41.162289137660864</v>
      </c>
      <c r="E32">
        <v>41.047908407261403</v>
      </c>
      <c r="F32">
        <v>40.943746517275365</v>
      </c>
      <c r="G32">
        <v>41.15260162974873</v>
      </c>
      <c r="H32">
        <v>41.03081233628933</v>
      </c>
      <c r="I32">
        <v>40.932733271417611</v>
      </c>
      <c r="J32">
        <v>41.129362545249471</v>
      </c>
      <c r="K32">
        <v>41.172976068188738</v>
      </c>
      <c r="L32">
        <v>40.969672830004001</v>
      </c>
      <c r="M32">
        <v>41.378307066366354</v>
      </c>
    </row>
    <row r="33" spans="1:13" x14ac:dyDescent="0.15">
      <c r="A33">
        <v>0.75</v>
      </c>
      <c r="B33">
        <v>41.133849572762912</v>
      </c>
      <c r="C33">
        <v>40.965531686410053</v>
      </c>
      <c r="D33">
        <v>41.303556324100789</v>
      </c>
      <c r="E33">
        <v>41.181675866483708</v>
      </c>
      <c r="F33">
        <v>40.953354934563329</v>
      </c>
      <c r="G33">
        <v>41.412556916485237</v>
      </c>
      <c r="H33">
        <v>41.083473296679884</v>
      </c>
      <c r="I33">
        <v>40.951375092108201</v>
      </c>
      <c r="J33">
        <v>41.216426486296946</v>
      </c>
      <c r="K33">
        <v>41.2623577570482</v>
      </c>
      <c r="L33">
        <v>41.011298490145329</v>
      </c>
      <c r="M33">
        <v>41.516509780848438</v>
      </c>
    </row>
    <row r="34" spans="1:13" x14ac:dyDescent="0.15">
      <c r="A34">
        <v>1.25</v>
      </c>
      <c r="B34">
        <v>41.304337256524327</v>
      </c>
      <c r="C34">
        <v>41.109383933357066</v>
      </c>
      <c r="D34">
        <v>41.501148447326408</v>
      </c>
      <c r="E34">
        <v>41.433091821506736</v>
      </c>
      <c r="F34">
        <v>41.270866035528073</v>
      </c>
      <c r="G34">
        <v>41.596597980928891</v>
      </c>
      <c r="H34">
        <v>41.270054556809399</v>
      </c>
      <c r="I34">
        <v>41.04394721556568</v>
      </c>
      <c r="J34">
        <v>41.498666907133547</v>
      </c>
      <c r="K34">
        <v>41.341845473085584</v>
      </c>
      <c r="L34">
        <v>41.080360324919347</v>
      </c>
      <c r="M34">
        <v>41.606680761715793</v>
      </c>
    </row>
    <row r="35" spans="1:13" x14ac:dyDescent="0.15">
      <c r="A35">
        <v>1.75</v>
      </c>
      <c r="B35">
        <v>41.426933898294678</v>
      </c>
      <c r="C35">
        <v>41.279816570660493</v>
      </c>
      <c r="D35">
        <v>41.575103600729868</v>
      </c>
      <c r="E35">
        <v>41.538532344592198</v>
      </c>
      <c r="F35">
        <v>41.421592253728363</v>
      </c>
      <c r="G35">
        <v>41.6561345877384</v>
      </c>
      <c r="H35">
        <v>41.477116535952646</v>
      </c>
      <c r="I35">
        <v>41.348004228918363</v>
      </c>
      <c r="J35">
        <v>41.607037694804653</v>
      </c>
      <c r="K35">
        <v>41.417205103677567</v>
      </c>
      <c r="L35">
        <v>41.218183844711966</v>
      </c>
      <c r="M35">
        <v>41.618157628862335</v>
      </c>
    </row>
    <row r="36" spans="1:13" x14ac:dyDescent="0.15">
      <c r="A36">
        <v>2.25</v>
      </c>
      <c r="B36">
        <v>41.488532084145191</v>
      </c>
      <c r="C36">
        <v>41.366046524464018</v>
      </c>
      <c r="D36">
        <v>41.611745161624526</v>
      </c>
      <c r="E36">
        <v>41.579364581604615</v>
      </c>
      <c r="F36">
        <v>41.479052580637216</v>
      </c>
      <c r="G36">
        <v>41.680162943316546</v>
      </c>
      <c r="H36">
        <v>41.569659656223735</v>
      </c>
      <c r="I36">
        <v>41.431075021748107</v>
      </c>
      <c r="J36">
        <v>41.709174517998925</v>
      </c>
      <c r="K36">
        <v>41.514099673716537</v>
      </c>
      <c r="L36">
        <v>41.40379996559053</v>
      </c>
      <c r="M36">
        <v>41.624988628360128</v>
      </c>
    </row>
    <row r="37" spans="1:13" x14ac:dyDescent="0.15">
      <c r="A37">
        <v>2.75</v>
      </c>
      <c r="B37">
        <v>41.502425365553997</v>
      </c>
      <c r="C37">
        <v>41.372728347405463</v>
      </c>
      <c r="D37">
        <v>41.632938100490279</v>
      </c>
      <c r="E37">
        <v>41.597315016577738</v>
      </c>
      <c r="F37">
        <v>41.512208805361723</v>
      </c>
      <c r="G37">
        <v>41.682770905503943</v>
      </c>
      <c r="H37">
        <v>41.583133817858496</v>
      </c>
      <c r="I37">
        <v>41.47732475830469</v>
      </c>
      <c r="J37">
        <v>41.68948409795474</v>
      </c>
      <c r="K37">
        <v>41.534231420774788</v>
      </c>
      <c r="L37">
        <v>41.417393111487293</v>
      </c>
      <c r="M37">
        <v>41.651730795783187</v>
      </c>
    </row>
    <row r="38" spans="1:13" x14ac:dyDescent="0.15">
      <c r="A38">
        <v>3.25</v>
      </c>
      <c r="B38">
        <v>41.534394920302319</v>
      </c>
      <c r="C38">
        <v>41.440508604242829</v>
      </c>
      <c r="D38">
        <v>41.62870761413371</v>
      </c>
      <c r="E38">
        <v>41.593096581942767</v>
      </c>
      <c r="F38">
        <v>41.507248731448328</v>
      </c>
      <c r="G38">
        <v>41.679300280055955</v>
      </c>
      <c r="H38">
        <v>41.590483524660307</v>
      </c>
      <c r="I38">
        <v>41.478685541400068</v>
      </c>
      <c r="J38">
        <v>41.702885797476704</v>
      </c>
      <c r="K38">
        <v>41.513229164499855</v>
      </c>
      <c r="L38">
        <v>41.396303392242821</v>
      </c>
      <c r="M38">
        <v>41.630817332219515</v>
      </c>
    </row>
    <row r="39" spans="1:13" x14ac:dyDescent="0.15">
      <c r="A39">
        <v>3.75</v>
      </c>
      <c r="B39">
        <v>41.530895742216451</v>
      </c>
      <c r="C39">
        <v>41.422877870272593</v>
      </c>
      <c r="D39">
        <v>41.639478440504135</v>
      </c>
      <c r="E39">
        <v>41.598469356680035</v>
      </c>
      <c r="F39">
        <v>41.514888235166168</v>
      </c>
      <c r="G39">
        <v>41.682387701630006</v>
      </c>
      <c r="H39">
        <v>41.594883455192786</v>
      </c>
      <c r="I39">
        <v>41.51074509900257</v>
      </c>
      <c r="J39">
        <v>41.67936358511438</v>
      </c>
      <c r="K39">
        <v>41.565032060167418</v>
      </c>
      <c r="L39">
        <v>41.432411699514226</v>
      </c>
      <c r="M39">
        <v>41.698504152003245</v>
      </c>
    </row>
    <row r="40" spans="1:13" x14ac:dyDescent="0.15">
      <c r="A40">
        <v>4.25</v>
      </c>
      <c r="B40">
        <v>41.545196654455076</v>
      </c>
      <c r="C40">
        <v>41.451653428100407</v>
      </c>
      <c r="D40">
        <v>41.639163030472716</v>
      </c>
      <c r="E40">
        <v>41.595218161112243</v>
      </c>
      <c r="F40">
        <v>41.512836294668169</v>
      </c>
      <c r="G40">
        <v>41.677927649930353</v>
      </c>
      <c r="H40">
        <v>41.609459583428574</v>
      </c>
      <c r="I40">
        <v>41.510976609620556</v>
      </c>
      <c r="J40">
        <v>41.708410961588932</v>
      </c>
      <c r="K40">
        <v>41.549432282661797</v>
      </c>
      <c r="L40">
        <v>41.463477295434657</v>
      </c>
      <c r="M40">
        <v>41.635744384545269</v>
      </c>
    </row>
    <row r="41" spans="1:13" x14ac:dyDescent="0.15">
      <c r="A41">
        <v>4.75</v>
      </c>
      <c r="B41">
        <v>41.536593453080933</v>
      </c>
      <c r="C41">
        <v>41.444950284915294</v>
      </c>
      <c r="D41">
        <v>41.62864280255863</v>
      </c>
      <c r="E41">
        <v>41.59835154695201</v>
      </c>
      <c r="F41">
        <v>41.498917616139245</v>
      </c>
      <c r="G41">
        <v>41.698263121721503</v>
      </c>
      <c r="H41">
        <v>41.603273158367401</v>
      </c>
      <c r="I41">
        <v>41.505865518412342</v>
      </c>
      <c r="J41">
        <v>41.701139074182407</v>
      </c>
      <c r="K41">
        <v>41.574893007711161</v>
      </c>
      <c r="L41">
        <v>41.498722471257317</v>
      </c>
      <c r="M41">
        <v>41.651343679036117</v>
      </c>
    </row>
    <row r="42" spans="1:13" x14ac:dyDescent="0.15">
      <c r="A42">
        <v>-0.25</v>
      </c>
      <c r="B42">
        <v>41.536593453080933</v>
      </c>
      <c r="C42">
        <v>41.444950284915294</v>
      </c>
      <c r="D42">
        <v>41.62864280255863</v>
      </c>
      <c r="E42">
        <v>41.59835154695201</v>
      </c>
      <c r="F42">
        <v>41.498917616139245</v>
      </c>
      <c r="G42">
        <v>41.698263121721503</v>
      </c>
      <c r="H42">
        <v>41.603273158367401</v>
      </c>
      <c r="I42">
        <v>41.505865518412342</v>
      </c>
      <c r="J42">
        <v>41.701139074182407</v>
      </c>
      <c r="K42">
        <v>41.574893007711161</v>
      </c>
      <c r="L42">
        <v>41.498722471257317</v>
      </c>
      <c r="M42">
        <v>41.651343679036117</v>
      </c>
    </row>
    <row r="43" spans="1:13" x14ac:dyDescent="0.15">
      <c r="A43">
        <v>0.25</v>
      </c>
      <c r="B43">
        <v>41.026325311007895</v>
      </c>
      <c r="C43">
        <v>40.947199852399578</v>
      </c>
      <c r="D43">
        <v>41.1057571622365</v>
      </c>
      <c r="E43">
        <v>41.043592761621674</v>
      </c>
      <c r="F43">
        <v>40.95311862214156</v>
      </c>
      <c r="G43">
        <v>41.134467539387359</v>
      </c>
      <c r="H43">
        <v>41.037483120169732</v>
      </c>
      <c r="I43">
        <v>40.965807479249136</v>
      </c>
      <c r="J43">
        <v>41.109410014620877</v>
      </c>
      <c r="K43">
        <v>41.040778059763582</v>
      </c>
      <c r="L43">
        <v>40.968019054875676</v>
      </c>
      <c r="M43">
        <v>41.11379596374082</v>
      </c>
    </row>
    <row r="44" spans="1:13" x14ac:dyDescent="0.15">
      <c r="A44">
        <v>0.75</v>
      </c>
      <c r="B44" t="s">
        <v>28</v>
      </c>
      <c r="C44" t="s">
        <v>28</v>
      </c>
      <c r="D44" t="s">
        <v>28</v>
      </c>
      <c r="E44">
        <v>41.027918010979619</v>
      </c>
      <c r="F44">
        <v>40.943427634531375</v>
      </c>
      <c r="G44">
        <v>41.112757815200176</v>
      </c>
      <c r="H44">
        <v>41.03316471103512</v>
      </c>
      <c r="I44">
        <v>40.947525817359455</v>
      </c>
      <c r="J44">
        <v>41.119162571007358</v>
      </c>
      <c r="K44">
        <v>41.017597564910666</v>
      </c>
      <c r="L44">
        <v>40.936239325157565</v>
      </c>
      <c r="M44">
        <v>41.09927983758223</v>
      </c>
    </row>
    <row r="45" spans="1:13" x14ac:dyDescent="0.15">
      <c r="A45">
        <v>1.25</v>
      </c>
      <c r="B45" t="s">
        <v>28</v>
      </c>
      <c r="C45" t="s">
        <v>28</v>
      </c>
      <c r="D45" t="s">
        <v>28</v>
      </c>
      <c r="E45">
        <v>41.034897449030616</v>
      </c>
      <c r="F45">
        <v>40.960254889761721</v>
      </c>
      <c r="G45">
        <v>41.109812549730911</v>
      </c>
      <c r="H45">
        <v>41.040130850530772</v>
      </c>
      <c r="I45">
        <v>40.96260238229825</v>
      </c>
      <c r="J45">
        <v>41.11795334603589</v>
      </c>
      <c r="K45">
        <v>41.036695720209856</v>
      </c>
      <c r="L45">
        <v>40.969690765892466</v>
      </c>
      <c r="M45">
        <v>41.103920203578397</v>
      </c>
    </row>
    <row r="46" spans="1:13" x14ac:dyDescent="0.15">
      <c r="A46">
        <v>1.75</v>
      </c>
      <c r="B46" t="s">
        <v>28</v>
      </c>
      <c r="C46" t="s">
        <v>28</v>
      </c>
      <c r="D46" t="s">
        <v>28</v>
      </c>
      <c r="E46">
        <v>41.036019934276915</v>
      </c>
      <c r="F46">
        <v>40.946445003099335</v>
      </c>
      <c r="G46">
        <v>41.125987635056354</v>
      </c>
      <c r="H46">
        <v>41.03687704132755</v>
      </c>
      <c r="I46">
        <v>40.951114622505003</v>
      </c>
      <c r="J46">
        <v>41.122999432208857</v>
      </c>
      <c r="K46">
        <v>41.02249129979603</v>
      </c>
      <c r="L46">
        <v>40.957433534770892</v>
      </c>
      <c r="M46">
        <v>41.087756072250336</v>
      </c>
    </row>
    <row r="47" spans="1:13" x14ac:dyDescent="0.15">
      <c r="A47">
        <v>2.25</v>
      </c>
      <c r="B47" t="s">
        <v>28</v>
      </c>
      <c r="C47" t="s">
        <v>28</v>
      </c>
      <c r="D47" t="s">
        <v>28</v>
      </c>
      <c r="E47">
        <v>41.036355296148578</v>
      </c>
      <c r="F47">
        <v>40.948537104089738</v>
      </c>
      <c r="G47">
        <v>41.124550967364009</v>
      </c>
      <c r="H47">
        <v>41.043985792768623</v>
      </c>
      <c r="I47">
        <v>40.959164816006904</v>
      </c>
      <c r="J47">
        <v>41.129158804446277</v>
      </c>
      <c r="K47">
        <v>41.046434398921058</v>
      </c>
      <c r="L47">
        <v>40.970017152716068</v>
      </c>
      <c r="M47">
        <v>41.123137244610113</v>
      </c>
    </row>
    <row r="48" spans="1:13" x14ac:dyDescent="0.15">
      <c r="A48">
        <v>2.75</v>
      </c>
      <c r="K48">
        <v>41.033970760998365</v>
      </c>
      <c r="L48">
        <v>40.965241167060839</v>
      </c>
      <c r="M48">
        <v>41.102931365205528</v>
      </c>
    </row>
    <row r="49" spans="1:16" x14ac:dyDescent="0.15">
      <c r="K49">
        <v>41.025390490955516</v>
      </c>
      <c r="L49">
        <v>40.939348551404777</v>
      </c>
      <c r="M49">
        <v>41.111794859693781</v>
      </c>
    </row>
    <row r="50" spans="1:16" x14ac:dyDescent="0.15">
      <c r="K50">
        <v>41.038073161016044</v>
      </c>
      <c r="L50">
        <v>40.944137864546938</v>
      </c>
      <c r="M50">
        <v>41.13244046708941</v>
      </c>
    </row>
    <row r="51" spans="1:16" x14ac:dyDescent="0.15">
      <c r="K51">
        <v>41.027210735294517</v>
      </c>
      <c r="L51">
        <v>40.93929728678031</v>
      </c>
      <c r="M51">
        <v>41.115502568759418</v>
      </c>
    </row>
    <row r="52" spans="1:16" x14ac:dyDescent="0.15">
      <c r="K52">
        <v>41.021515471662298</v>
      </c>
      <c r="L52">
        <v>40.921705165463415</v>
      </c>
      <c r="M52">
        <v>41.1218138540398</v>
      </c>
    </row>
    <row r="55" spans="1:16" x14ac:dyDescent="0.15">
      <c r="A55">
        <v>-0.25</v>
      </c>
      <c r="B55">
        <f>B31</f>
        <v>40.995535636661884</v>
      </c>
      <c r="C55">
        <f>(D31-C31)/2</f>
        <v>6.8028627925393437E-2</v>
      </c>
      <c r="E55">
        <f>E31</f>
        <v>41.001099170002412</v>
      </c>
      <c r="F55">
        <f>(G31-F31)/2</f>
        <v>6.8346550871236644E-2</v>
      </c>
      <c r="H55">
        <f>H31</f>
        <v>41.010012093302429</v>
      </c>
      <c r="I55">
        <f>(J31-I31)/2</f>
        <v>6.640038917773694E-2</v>
      </c>
      <c r="K55">
        <f>K31</f>
        <v>40.998796903479629</v>
      </c>
      <c r="L55">
        <f>(M31-L31)/2</f>
        <v>6.2565935342227874E-2</v>
      </c>
      <c r="N55">
        <f>AVERAGE(B55,E55,H55,K55)</f>
        <v>41.001360950861596</v>
      </c>
      <c r="O55">
        <f>AVERAGE(C55,F55,I55,L55)</f>
        <v>6.6335375829148724E-2</v>
      </c>
      <c r="P55">
        <f>STDEV(B55,E55,H55,K55)</f>
        <v>6.202671984775099E-3</v>
      </c>
    </row>
    <row r="56" spans="1:16" x14ac:dyDescent="0.15">
      <c r="A56">
        <v>0.25</v>
      </c>
      <c r="B56">
        <f t="shared" ref="B56:B71" si="34">B32</f>
        <v>41.046731931277968</v>
      </c>
      <c r="C56">
        <f t="shared" ref="C56:C67" si="35">(D32-C32)/2</f>
        <v>0.11523370433205571</v>
      </c>
      <c r="E56">
        <f t="shared" ref="E56:E71" si="36">E32</f>
        <v>41.047908407261403</v>
      </c>
      <c r="F56">
        <f t="shared" ref="F56:F71" si="37">(G32-F32)/2</f>
        <v>0.10442755623668276</v>
      </c>
      <c r="H56">
        <f t="shared" ref="H56:H71" si="38">H32</f>
        <v>41.03081233628933</v>
      </c>
      <c r="I56">
        <f t="shared" ref="I56:I71" si="39">(J32-I32)/2</f>
        <v>9.8314636915930009E-2</v>
      </c>
      <c r="K56">
        <f t="shared" ref="K56:K71" si="40">K32</f>
        <v>41.172976068188738</v>
      </c>
      <c r="L56">
        <f t="shared" ref="L56:L71" si="41">(M32-L32)/2</f>
        <v>0.20431711818117648</v>
      </c>
      <c r="N56">
        <f t="shared" ref="N56:N71" si="42">AVERAGE(B56,E56,H56,K56)</f>
        <v>41.07460718575436</v>
      </c>
      <c r="O56">
        <f t="shared" ref="O56:O71" si="43">AVERAGE(C56,F56,I56,L56)</f>
        <v>0.13057325391646124</v>
      </c>
      <c r="P56">
        <f t="shared" ref="P56:P71" si="44">STDEV(B56,E56,H56,K56)</f>
        <v>6.6041099466400049E-2</v>
      </c>
    </row>
    <row r="57" spans="1:16" x14ac:dyDescent="0.15">
      <c r="A57">
        <v>0.75</v>
      </c>
      <c r="B57">
        <f t="shared" si="34"/>
        <v>41.133849572762912</v>
      </c>
      <c r="C57">
        <f t="shared" si="35"/>
        <v>0.16901231884536827</v>
      </c>
      <c r="E57">
        <f t="shared" si="36"/>
        <v>41.181675866483708</v>
      </c>
      <c r="F57">
        <f t="shared" si="37"/>
        <v>0.22960099096095377</v>
      </c>
      <c r="H57">
        <f t="shared" si="38"/>
        <v>41.083473296679884</v>
      </c>
      <c r="I57">
        <f t="shared" si="39"/>
        <v>0.13252569709437267</v>
      </c>
      <c r="K57">
        <f t="shared" si="40"/>
        <v>41.2623577570482</v>
      </c>
      <c r="L57">
        <f t="shared" si="41"/>
        <v>0.25260564535155439</v>
      </c>
      <c r="N57">
        <f t="shared" si="42"/>
        <v>41.165339123243676</v>
      </c>
      <c r="O57">
        <f t="shared" si="43"/>
        <v>0.19593616306306227</v>
      </c>
      <c r="P57">
        <f t="shared" si="44"/>
        <v>7.6098860774303514E-2</v>
      </c>
    </row>
    <row r="58" spans="1:16" x14ac:dyDescent="0.15">
      <c r="A58">
        <v>1.25</v>
      </c>
      <c r="B58">
        <f t="shared" si="34"/>
        <v>41.304337256524327</v>
      </c>
      <c r="C58">
        <f t="shared" si="35"/>
        <v>0.19588225698467099</v>
      </c>
      <c r="E58">
        <f t="shared" si="36"/>
        <v>41.433091821506736</v>
      </c>
      <c r="F58">
        <f t="shared" si="37"/>
        <v>0.16286597270040915</v>
      </c>
      <c r="H58">
        <f t="shared" si="38"/>
        <v>41.270054556809399</v>
      </c>
      <c r="I58">
        <f t="shared" si="39"/>
        <v>0.22735984578393342</v>
      </c>
      <c r="K58">
        <f t="shared" si="40"/>
        <v>41.341845473085584</v>
      </c>
      <c r="L58">
        <f t="shared" si="41"/>
        <v>0.26316021839822312</v>
      </c>
      <c r="N58">
        <f t="shared" si="42"/>
        <v>41.337332276981513</v>
      </c>
      <c r="O58">
        <f t="shared" si="43"/>
        <v>0.21231707346680917</v>
      </c>
      <c r="P58">
        <f t="shared" si="44"/>
        <v>7.0250082593733956E-2</v>
      </c>
    </row>
    <row r="59" spans="1:16" x14ac:dyDescent="0.15">
      <c r="A59">
        <v>1.75</v>
      </c>
      <c r="B59">
        <f t="shared" si="34"/>
        <v>41.426933898294678</v>
      </c>
      <c r="C59">
        <f t="shared" si="35"/>
        <v>0.14764351503468731</v>
      </c>
      <c r="E59">
        <f t="shared" si="36"/>
        <v>41.538532344592198</v>
      </c>
      <c r="F59">
        <f t="shared" si="37"/>
        <v>0.11727116700501838</v>
      </c>
      <c r="H59">
        <f t="shared" si="38"/>
        <v>41.477116535952646</v>
      </c>
      <c r="I59">
        <f t="shared" si="39"/>
        <v>0.12951673294314503</v>
      </c>
      <c r="K59">
        <f t="shared" si="40"/>
        <v>41.417205103677567</v>
      </c>
      <c r="L59">
        <f t="shared" si="41"/>
        <v>0.19998689207518439</v>
      </c>
      <c r="N59">
        <f t="shared" si="42"/>
        <v>41.464946970629271</v>
      </c>
      <c r="O59">
        <f t="shared" si="43"/>
        <v>0.14860457676450878</v>
      </c>
      <c r="P59">
        <f t="shared" si="44"/>
        <v>5.5639270034071521E-2</v>
      </c>
    </row>
    <row r="60" spans="1:16" x14ac:dyDescent="0.15">
      <c r="A60">
        <v>2.25</v>
      </c>
      <c r="B60">
        <f t="shared" si="34"/>
        <v>41.488532084145191</v>
      </c>
      <c r="C60">
        <f t="shared" si="35"/>
        <v>0.12284931858025416</v>
      </c>
      <c r="E60">
        <f t="shared" si="36"/>
        <v>41.579364581604615</v>
      </c>
      <c r="F60">
        <f t="shared" si="37"/>
        <v>0.10055518133966501</v>
      </c>
      <c r="H60">
        <f t="shared" si="38"/>
        <v>41.569659656223735</v>
      </c>
      <c r="I60">
        <f t="shared" si="39"/>
        <v>0.13904974812540871</v>
      </c>
      <c r="K60">
        <f t="shared" si="40"/>
        <v>41.514099673716537</v>
      </c>
      <c r="L60">
        <f t="shared" si="41"/>
        <v>0.11059433138479946</v>
      </c>
      <c r="N60">
        <f t="shared" si="42"/>
        <v>41.537913998922519</v>
      </c>
      <c r="O60">
        <f t="shared" si="43"/>
        <v>0.11826214485753184</v>
      </c>
      <c r="P60">
        <f t="shared" si="44"/>
        <v>4.3709774476132293E-2</v>
      </c>
    </row>
    <row r="61" spans="1:16" x14ac:dyDescent="0.15">
      <c r="A61">
        <v>2.75</v>
      </c>
      <c r="B61">
        <f t="shared" si="34"/>
        <v>41.502425365553997</v>
      </c>
      <c r="C61">
        <f t="shared" si="35"/>
        <v>0.13010487654240777</v>
      </c>
      <c r="E61">
        <f t="shared" si="36"/>
        <v>41.597315016577738</v>
      </c>
      <c r="F61">
        <f t="shared" si="37"/>
        <v>8.5281050071110087E-2</v>
      </c>
      <c r="H61">
        <f t="shared" si="38"/>
        <v>41.583133817858496</v>
      </c>
      <c r="I61">
        <f t="shared" si="39"/>
        <v>0.10607966982502504</v>
      </c>
      <c r="K61">
        <f t="shared" si="40"/>
        <v>41.534231420774788</v>
      </c>
      <c r="L61">
        <f t="shared" si="41"/>
        <v>0.11716884214794732</v>
      </c>
      <c r="N61">
        <f t="shared" si="42"/>
        <v>41.554276405191253</v>
      </c>
      <c r="O61">
        <f t="shared" si="43"/>
        <v>0.10965860964662255</v>
      </c>
      <c r="P61">
        <f t="shared" si="44"/>
        <v>4.3876356760200318E-2</v>
      </c>
    </row>
    <row r="62" spans="1:16" x14ac:dyDescent="0.15">
      <c r="A62">
        <v>3.25</v>
      </c>
      <c r="B62">
        <f t="shared" si="34"/>
        <v>41.534394920302319</v>
      </c>
      <c r="C62">
        <f t="shared" si="35"/>
        <v>9.409950494544006E-2</v>
      </c>
      <c r="E62">
        <f t="shared" si="36"/>
        <v>41.593096581942767</v>
      </c>
      <c r="F62">
        <f t="shared" si="37"/>
        <v>8.6025774303813307E-2</v>
      </c>
      <c r="H62">
        <f t="shared" si="38"/>
        <v>41.590483524660307</v>
      </c>
      <c r="I62">
        <f t="shared" si="39"/>
        <v>0.11210012803831759</v>
      </c>
      <c r="K62">
        <f t="shared" si="40"/>
        <v>41.513229164499855</v>
      </c>
      <c r="L62">
        <f t="shared" si="41"/>
        <v>0.11725696998834678</v>
      </c>
      <c r="N62">
        <f t="shared" si="42"/>
        <v>41.557801047851306</v>
      </c>
      <c r="O62">
        <f t="shared" si="43"/>
        <v>0.10237059431897944</v>
      </c>
      <c r="P62">
        <f t="shared" si="44"/>
        <v>4.0201237997136499E-2</v>
      </c>
    </row>
    <row r="63" spans="1:16" x14ac:dyDescent="0.15">
      <c r="A63">
        <v>3.75</v>
      </c>
      <c r="B63">
        <f t="shared" si="34"/>
        <v>41.530895742216451</v>
      </c>
      <c r="C63">
        <f t="shared" si="35"/>
        <v>0.10830028511577083</v>
      </c>
      <c r="E63">
        <f t="shared" si="36"/>
        <v>41.598469356680035</v>
      </c>
      <c r="F63">
        <f t="shared" si="37"/>
        <v>8.374973323191881E-2</v>
      </c>
      <c r="H63">
        <f t="shared" si="38"/>
        <v>41.594883455192786</v>
      </c>
      <c r="I63">
        <f t="shared" si="39"/>
        <v>8.430924305590537E-2</v>
      </c>
      <c r="K63">
        <f t="shared" si="40"/>
        <v>41.565032060167418</v>
      </c>
      <c r="L63">
        <f t="shared" si="41"/>
        <v>0.13304622624450957</v>
      </c>
      <c r="N63">
        <f t="shared" si="42"/>
        <v>41.572320153564171</v>
      </c>
      <c r="O63">
        <f t="shared" si="43"/>
        <v>0.10235137191202615</v>
      </c>
      <c r="P63">
        <f t="shared" si="44"/>
        <v>3.1421762972200465E-2</v>
      </c>
    </row>
    <row r="64" spans="1:16" x14ac:dyDescent="0.15">
      <c r="A64">
        <v>4.25</v>
      </c>
      <c r="B64">
        <f t="shared" si="34"/>
        <v>41.545196654455076</v>
      </c>
      <c r="C64">
        <f t="shared" si="35"/>
        <v>9.3754801186154424E-2</v>
      </c>
      <c r="E64">
        <f t="shared" si="36"/>
        <v>41.595218161112243</v>
      </c>
      <c r="F64">
        <f t="shared" si="37"/>
        <v>8.2545677631092218E-2</v>
      </c>
      <c r="H64">
        <f t="shared" si="38"/>
        <v>41.609459583428574</v>
      </c>
      <c r="I64">
        <f t="shared" si="39"/>
        <v>9.8717175984187833E-2</v>
      </c>
      <c r="K64">
        <f t="shared" si="40"/>
        <v>41.549432282661797</v>
      </c>
      <c r="L64">
        <f t="shared" si="41"/>
        <v>8.6133544555305974E-2</v>
      </c>
      <c r="N64">
        <f t="shared" si="42"/>
        <v>41.574826670414424</v>
      </c>
      <c r="O64">
        <f t="shared" si="43"/>
        <v>9.0287799839185112E-2</v>
      </c>
      <c r="P64">
        <f t="shared" si="44"/>
        <v>3.2342254775071459E-2</v>
      </c>
    </row>
    <row r="65" spans="1:16" x14ac:dyDescent="0.15">
      <c r="A65">
        <v>4.75</v>
      </c>
      <c r="B65">
        <f t="shared" si="34"/>
        <v>41.536593453080933</v>
      </c>
      <c r="C65">
        <f t="shared" si="35"/>
        <v>9.1846258821668414E-2</v>
      </c>
      <c r="E65">
        <f t="shared" si="36"/>
        <v>41.59835154695201</v>
      </c>
      <c r="F65">
        <f t="shared" si="37"/>
        <v>9.9672752791128971E-2</v>
      </c>
      <c r="H65">
        <f t="shared" si="38"/>
        <v>41.603273158367401</v>
      </c>
      <c r="I65">
        <f t="shared" si="39"/>
        <v>9.7636777885032444E-2</v>
      </c>
      <c r="K65">
        <f t="shared" si="40"/>
        <v>41.574893007711161</v>
      </c>
      <c r="L65">
        <f t="shared" si="41"/>
        <v>7.6310603889400141E-2</v>
      </c>
      <c r="N65">
        <f t="shared" si="42"/>
        <v>41.578277791527874</v>
      </c>
      <c r="O65">
        <f t="shared" si="43"/>
        <v>9.1366598346807493E-2</v>
      </c>
      <c r="P65">
        <f t="shared" si="44"/>
        <v>3.0423482451967788E-2</v>
      </c>
    </row>
    <row r="66" spans="1:16" x14ac:dyDescent="0.15">
      <c r="A66">
        <v>-0.25</v>
      </c>
      <c r="B66">
        <f t="shared" si="34"/>
        <v>41.536593453080933</v>
      </c>
      <c r="C66">
        <f t="shared" si="35"/>
        <v>9.1846258821668414E-2</v>
      </c>
      <c r="E66">
        <f t="shared" si="36"/>
        <v>41.59835154695201</v>
      </c>
      <c r="F66">
        <f t="shared" si="37"/>
        <v>9.9672752791128971E-2</v>
      </c>
      <c r="H66">
        <f t="shared" si="38"/>
        <v>41.603273158367401</v>
      </c>
      <c r="I66">
        <f t="shared" si="39"/>
        <v>9.7636777885032444E-2</v>
      </c>
      <c r="K66">
        <f t="shared" si="40"/>
        <v>41.574893007711161</v>
      </c>
      <c r="L66">
        <f t="shared" si="41"/>
        <v>7.6310603889400141E-2</v>
      </c>
      <c r="N66">
        <f t="shared" si="42"/>
        <v>41.578277791527874</v>
      </c>
      <c r="O66">
        <f t="shared" si="43"/>
        <v>9.1366598346807493E-2</v>
      </c>
      <c r="P66">
        <f t="shared" si="44"/>
        <v>3.0423482451967788E-2</v>
      </c>
    </row>
    <row r="67" spans="1:16" x14ac:dyDescent="0.15">
      <c r="A67">
        <v>0.25</v>
      </c>
      <c r="B67">
        <f t="shared" si="34"/>
        <v>41.026325311007895</v>
      </c>
      <c r="C67">
        <f t="shared" si="35"/>
        <v>7.92786549184612E-2</v>
      </c>
      <c r="E67">
        <f t="shared" si="36"/>
        <v>41.043592761621674</v>
      </c>
      <c r="F67">
        <f t="shared" si="37"/>
        <v>9.0674458622899579E-2</v>
      </c>
      <c r="H67">
        <f t="shared" si="38"/>
        <v>41.037483120169732</v>
      </c>
      <c r="I67">
        <f t="shared" si="39"/>
        <v>7.1801267685870585E-2</v>
      </c>
      <c r="K67">
        <f t="shared" si="40"/>
        <v>41.040778059763582</v>
      </c>
      <c r="L67">
        <f t="shared" si="41"/>
        <v>7.2888454432572303E-2</v>
      </c>
      <c r="N67">
        <f t="shared" si="42"/>
        <v>41.037044813140724</v>
      </c>
      <c r="O67">
        <f t="shared" si="43"/>
        <v>7.8660708914950916E-2</v>
      </c>
      <c r="P67">
        <f t="shared" si="44"/>
        <v>7.569953735738582E-3</v>
      </c>
    </row>
    <row r="68" spans="1:16" x14ac:dyDescent="0.15">
      <c r="A68">
        <v>0.75</v>
      </c>
      <c r="B68" t="str">
        <f t="shared" si="34"/>
        <v/>
      </c>
      <c r="E68">
        <f t="shared" si="36"/>
        <v>41.027918010979619</v>
      </c>
      <c r="F68">
        <f t="shared" si="37"/>
        <v>8.4665090334400617E-2</v>
      </c>
      <c r="H68">
        <f t="shared" si="38"/>
        <v>41.03316471103512</v>
      </c>
      <c r="I68">
        <f t="shared" si="39"/>
        <v>8.5818376823951326E-2</v>
      </c>
      <c r="K68">
        <f t="shared" si="40"/>
        <v>41.017597564910666</v>
      </c>
      <c r="L68">
        <f t="shared" si="41"/>
        <v>8.1520256212332498E-2</v>
      </c>
      <c r="N68">
        <f t="shared" si="42"/>
        <v>41.026226762308461</v>
      </c>
      <c r="O68">
        <f t="shared" si="43"/>
        <v>8.4001241123561485E-2</v>
      </c>
      <c r="P68">
        <f t="shared" si="44"/>
        <v>7.9201799957939745E-3</v>
      </c>
    </row>
    <row r="69" spans="1:16" x14ac:dyDescent="0.15">
      <c r="A69">
        <v>1.25</v>
      </c>
      <c r="B69" t="str">
        <f t="shared" si="34"/>
        <v/>
      </c>
      <c r="E69">
        <f t="shared" si="36"/>
        <v>41.034897449030616</v>
      </c>
      <c r="F69">
        <f t="shared" si="37"/>
        <v>7.4778829984595063E-2</v>
      </c>
      <c r="H69">
        <f t="shared" si="38"/>
        <v>41.040130850530772</v>
      </c>
      <c r="I69">
        <f t="shared" si="39"/>
        <v>7.7675481868819674E-2</v>
      </c>
      <c r="K69">
        <f t="shared" si="40"/>
        <v>41.036695720209856</v>
      </c>
      <c r="L69">
        <f t="shared" si="41"/>
        <v>6.7114718842965715E-2</v>
      </c>
      <c r="N69">
        <f t="shared" si="42"/>
        <v>41.037241339923746</v>
      </c>
      <c r="O69">
        <f t="shared" si="43"/>
        <v>7.3189676898793479E-2</v>
      </c>
      <c r="P69">
        <f t="shared" si="44"/>
        <v>2.6590220889643433E-3</v>
      </c>
    </row>
    <row r="70" spans="1:16" x14ac:dyDescent="0.15">
      <c r="A70">
        <v>1.75</v>
      </c>
      <c r="B70" t="str">
        <f t="shared" si="34"/>
        <v/>
      </c>
      <c r="E70">
        <f t="shared" si="36"/>
        <v>41.036019934276915</v>
      </c>
      <c r="F70">
        <f t="shared" si="37"/>
        <v>8.9771315978509847E-2</v>
      </c>
      <c r="H70">
        <f t="shared" si="38"/>
        <v>41.03687704132755</v>
      </c>
      <c r="I70">
        <f t="shared" si="39"/>
        <v>8.5942404851927279E-2</v>
      </c>
      <c r="K70">
        <f t="shared" si="40"/>
        <v>41.02249129979603</v>
      </c>
      <c r="L70">
        <f t="shared" si="41"/>
        <v>6.5161268739721834E-2</v>
      </c>
      <c r="N70">
        <f t="shared" si="42"/>
        <v>41.031796091800167</v>
      </c>
      <c r="O70">
        <f t="shared" si="43"/>
        <v>8.0291663190052986E-2</v>
      </c>
      <c r="P70">
        <f t="shared" si="44"/>
        <v>8.0695739543187664E-3</v>
      </c>
    </row>
    <row r="71" spans="1:16" x14ac:dyDescent="0.15">
      <c r="A71">
        <v>2.25</v>
      </c>
      <c r="B71" t="str">
        <f t="shared" si="34"/>
        <v/>
      </c>
      <c r="E71">
        <f t="shared" si="36"/>
        <v>41.036355296148578</v>
      </c>
      <c r="F71">
        <f t="shared" si="37"/>
        <v>8.8006931637135466E-2</v>
      </c>
      <c r="H71">
        <f t="shared" si="38"/>
        <v>41.043985792768623</v>
      </c>
      <c r="I71">
        <f t="shared" si="39"/>
        <v>8.4996994219686428E-2</v>
      </c>
      <c r="K71">
        <f t="shared" si="40"/>
        <v>41.046434398921058</v>
      </c>
      <c r="L71">
        <f t="shared" si="41"/>
        <v>7.6560045947022815E-2</v>
      </c>
      <c r="N71">
        <f t="shared" si="42"/>
        <v>41.042258495946093</v>
      </c>
      <c r="O71">
        <f t="shared" si="43"/>
        <v>8.318799060128157E-2</v>
      </c>
      <c r="P71">
        <f t="shared" si="44"/>
        <v>5.2568758696978296E-3</v>
      </c>
    </row>
    <row r="72" spans="1:16" x14ac:dyDescent="0.15">
      <c r="A72">
        <v>2.75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Tomohiro Shima</dc:creator>
  <cp:lastModifiedBy>Tomohiro Shima</cp:lastModifiedBy>
  <dcterms:created xsi:type="dcterms:W3CDTF">2015-07-31T04:23:45Z</dcterms:created>
  <dcterms:modified xsi:type="dcterms:W3CDTF">2017-07-03T09:29:28Z</dcterms:modified>
</cp:coreProperties>
</file>